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9150" activeTab="0"/>
  </bookViews>
  <sheets>
    <sheet name="Приложение (с автозаполнением)" sheetId="1" r:id="rId1"/>
    <sheet name="Приложение (чистый бланк)" sheetId="2" r:id="rId2"/>
    <sheet name="Формула числа прописью" sheetId="3" state="hidden" r:id="rId3"/>
  </sheets>
  <definedNames>
    <definedName name="номер_месяца">'Приложение (с автозаполнением)'!$B$129</definedName>
    <definedName name="_xlnm.Print_Area" localSheetId="0">'Приложение (с автозаполнением)'!$C$3:$AK$61</definedName>
    <definedName name="_xlnm.Print_Area" localSheetId="1">'Приложение (чистый бланк)'!$C$3:$AK$61</definedName>
  </definedNames>
  <calcPr fullCalcOnLoad="1"/>
</workbook>
</file>

<file path=xl/comments1.xml><?xml version="1.0" encoding="utf-8"?>
<comments xmlns="http://schemas.openxmlformats.org/spreadsheetml/2006/main">
  <authors>
    <author>natasha</author>
  </authors>
  <commentList>
    <comment ref="M19" authorId="0">
      <text>
        <r>
          <rPr>
            <sz val="8"/>
            <rFont val="Tahoma"/>
            <family val="2"/>
          </rPr>
          <t>Для корректного представления числа прописью, введите число не более 12 десятичных знаков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<sst xmlns="http://schemas.openxmlformats.org/spreadsheetml/2006/main" count="142" uniqueCount="87">
  <si>
    <t>Типовая форма № 286</t>
  </si>
  <si>
    <t>Организация</t>
  </si>
  <si>
    <t>Отдел / Цех</t>
  </si>
  <si>
    <t>Фамилия И. О.</t>
  </si>
  <si>
    <t>Должность / профессия</t>
  </si>
  <si>
    <t>АВАНСОВЫЙ ОТЧЕТ №</t>
  </si>
  <si>
    <t>от</t>
  </si>
  <si>
    <t>Назначение аванса</t>
  </si>
  <si>
    <t>Сумма</t>
  </si>
  <si>
    <t>Отчет проверен</t>
  </si>
  <si>
    <t>Раздел</t>
  </si>
  <si>
    <t>§</t>
  </si>
  <si>
    <t>ст.</t>
  </si>
  <si>
    <t>К утверждению:</t>
  </si>
  <si>
    <t>руб.</t>
  </si>
  <si>
    <t>Бухгалтер</t>
  </si>
  <si>
    <t>г.</t>
  </si>
  <si>
    <t>Отчет утверждаю в сумме:</t>
  </si>
  <si>
    <t>Подпись</t>
  </si>
  <si>
    <t>Остаток</t>
  </si>
  <si>
    <t>Перерасход</t>
  </si>
  <si>
    <t>предыдущего аванса</t>
  </si>
  <si>
    <t>Получено (от кого и когда):</t>
  </si>
  <si>
    <t>1.</t>
  </si>
  <si>
    <t>2.</t>
  </si>
  <si>
    <t>Итого получено</t>
  </si>
  <si>
    <t>Израсходовано</t>
  </si>
  <si>
    <t>Проводка №</t>
  </si>
  <si>
    <t>счет</t>
  </si>
  <si>
    <t>карт.</t>
  </si>
  <si>
    <t>сумма</t>
  </si>
  <si>
    <t>Дебет</t>
  </si>
  <si>
    <t>Кредит</t>
  </si>
  <si>
    <t>Приложение</t>
  </si>
  <si>
    <t>документов</t>
  </si>
  <si>
    <t>Дата</t>
  </si>
  <si>
    <t>Пор. № док.</t>
  </si>
  <si>
    <t>Сумма НДС</t>
  </si>
  <si>
    <t>Сумма без НДС</t>
  </si>
  <si>
    <t>Кому, за что и по какому документу уплачено</t>
  </si>
  <si>
    <t>Подпись подотчетного лица</t>
  </si>
  <si>
    <t>Всего: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</si>
  <si>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</si>
  <si>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</si>
  <si>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</si>
  <si>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</si>
  <si>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</si>
  <si>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</si>
  <si>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</si>
  <si>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</si>
  <si>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</si>
  <si>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</si>
  <si>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</si>
  <si>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</si>
  <si>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</si>
  <si>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</si>
  <si>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</si>
  <si>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</si>
  <si>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</si>
  <si>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</si>
  <si>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</si>
  <si>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</si>
  <si>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</si>
  <si>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</si>
  <si>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</si>
  <si>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</si>
  <si>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</si>
  <si>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</si>
  <si>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</si>
  <si>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</si>
  <si>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</si>
  <si>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</si>
  <si>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</si>
  <si>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</si>
  <si>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</si>
  <si>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</si>
  <si>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</si>
  <si>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</si>
  <si>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</si>
  <si>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</si>
  <si>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</si>
  <si>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</si>
  <si>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</si>
  <si>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</si>
  <si>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</si>
  <si>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</si>
  <si>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2006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</si>
</sst>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sz val="9"/>
      <name val="Tahoma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b/>
      <sz val="10"/>
      <color indexed="9"/>
      <name val="Arial Cyr"/>
      <family val="0"/>
    </font>
    <font>
      <sz val="8"/>
      <color indexed="9"/>
      <name val="Arial Cyr"/>
      <family val="2"/>
    </font>
    <font>
      <sz val="10"/>
      <color indexed="9"/>
      <name val="Times New Roman"/>
      <family val="1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3" fillId="33" borderId="19" xfId="0" applyFont="1" applyFill="1" applyBorder="1" applyAlignment="1" applyProtection="1">
      <alignment vertical="center"/>
      <protection hidden="1"/>
    </xf>
    <xf numFmtId="0" fontId="3" fillId="33" borderId="20" xfId="0" applyFont="1" applyFill="1" applyBorder="1" applyAlignment="1" applyProtection="1">
      <alignment vertical="center"/>
      <protection hidden="1"/>
    </xf>
    <xf numFmtId="0" fontId="3" fillId="33" borderId="21" xfId="0" applyFont="1" applyFill="1" applyBorder="1" applyAlignment="1" applyProtection="1">
      <alignment vertical="center"/>
      <protection hidden="1"/>
    </xf>
    <xf numFmtId="0" fontId="3" fillId="33" borderId="22" xfId="0" applyFont="1" applyFill="1" applyBorder="1" applyAlignment="1" applyProtection="1">
      <alignment horizontal="left" vertical="center"/>
      <protection hidden="1"/>
    </xf>
    <xf numFmtId="0" fontId="3" fillId="33" borderId="23" xfId="0" applyFont="1" applyFill="1" applyBorder="1" applyAlignment="1" applyProtection="1">
      <alignment horizontal="left" vertical="center"/>
      <protection hidden="1"/>
    </xf>
    <xf numFmtId="0" fontId="3" fillId="33" borderId="22" xfId="0" applyFont="1" applyFill="1" applyBorder="1" applyAlignment="1" applyProtection="1">
      <alignment vertical="center"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0" fontId="3" fillId="33" borderId="24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left" vertical="center"/>
      <protection hidden="1"/>
    </xf>
    <xf numFmtId="0" fontId="3" fillId="33" borderId="25" xfId="0" applyFont="1" applyFill="1" applyBorder="1" applyAlignment="1" applyProtection="1">
      <alignment horizontal="left" vertical="center"/>
      <protection hidden="1"/>
    </xf>
    <xf numFmtId="0" fontId="3" fillId="33" borderId="26" xfId="0" applyFont="1" applyFill="1" applyBorder="1" applyAlignment="1" applyProtection="1">
      <alignment vertical="center"/>
      <protection hidden="1"/>
    </xf>
    <xf numFmtId="0" fontId="3" fillId="33" borderId="27" xfId="0" applyFont="1" applyFill="1" applyBorder="1" applyAlignment="1" applyProtection="1">
      <alignment horizontal="left" vertical="center"/>
      <protection hidden="1"/>
    </xf>
    <xf numFmtId="0" fontId="3" fillId="33" borderId="28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5" borderId="0" xfId="0" applyFont="1" applyFill="1" applyAlignment="1" applyProtection="1">
      <alignment/>
      <protection locked="0"/>
    </xf>
    <xf numFmtId="0" fontId="3" fillId="35" borderId="0" xfId="0" applyNumberFormat="1" applyFont="1" applyFill="1" applyBorder="1" applyAlignment="1" applyProtection="1">
      <alignment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35" borderId="0" xfId="0" applyNumberFormat="1" applyFont="1" applyFill="1" applyBorder="1" applyAlignment="1" applyProtection="1">
      <alignment horizontal="left" vertical="center"/>
      <protection locked="0"/>
    </xf>
    <xf numFmtId="0" fontId="5" fillId="35" borderId="23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left" vertical="center"/>
      <protection locked="0"/>
    </xf>
    <xf numFmtId="0" fontId="4" fillId="35" borderId="0" xfId="0" applyNumberFormat="1" applyFont="1" applyFill="1" applyBorder="1" applyAlignment="1" applyProtection="1">
      <alignment vertical="center"/>
      <protection locked="0"/>
    </xf>
    <xf numFmtId="0" fontId="3" fillId="33" borderId="23" xfId="0" applyFont="1" applyFill="1" applyBorder="1" applyAlignment="1" applyProtection="1">
      <alignment vertical="center"/>
      <protection locked="0"/>
    </xf>
    <xf numFmtId="3" fontId="3" fillId="33" borderId="23" xfId="0" applyNumberFormat="1" applyFont="1" applyFill="1" applyBorder="1" applyAlignment="1" applyProtection="1">
      <alignment horizontal="center" vertical="center"/>
      <protection locked="0"/>
    </xf>
    <xf numFmtId="3" fontId="3" fillId="33" borderId="0" xfId="0" applyNumberFormat="1" applyFont="1" applyFill="1" applyBorder="1" applyAlignment="1" applyProtection="1">
      <alignment horizontal="center" vertical="center"/>
      <protection locked="0"/>
    </xf>
    <xf numFmtId="3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 applyProtection="1">
      <alignment/>
      <protection hidden="1"/>
    </xf>
    <xf numFmtId="14" fontId="3" fillId="34" borderId="0" xfId="0" applyNumberFormat="1" applyFont="1" applyFill="1" applyAlignment="1" applyProtection="1">
      <alignment vertical="center"/>
      <protection hidden="1"/>
    </xf>
    <xf numFmtId="0" fontId="9" fillId="35" borderId="0" xfId="0" applyNumberFormat="1" applyFont="1" applyFill="1" applyAlignment="1" applyProtection="1">
      <alignment/>
      <protection hidden="1"/>
    </xf>
    <xf numFmtId="0" fontId="9" fillId="35" borderId="0" xfId="0" applyNumberFormat="1" applyFont="1" applyFill="1" applyBorder="1" applyAlignment="1" applyProtection="1">
      <alignment/>
      <protection hidden="1"/>
    </xf>
    <xf numFmtId="4" fontId="10" fillId="35" borderId="0" xfId="0" applyNumberFormat="1" applyFont="1" applyFill="1" applyBorder="1" applyAlignment="1" applyProtection="1">
      <alignment horizontal="right"/>
      <protection hidden="1"/>
    </xf>
    <xf numFmtId="0" fontId="9" fillId="35" borderId="0" xfId="0" applyNumberFormat="1" applyFont="1" applyFill="1" applyAlignment="1" applyProtection="1">
      <alignment horizontal="left"/>
      <protection hidden="1"/>
    </xf>
    <xf numFmtId="0" fontId="12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/>
      <protection hidden="1"/>
    </xf>
    <xf numFmtId="4" fontId="10" fillId="35" borderId="0" xfId="0" applyNumberFormat="1" applyFont="1" applyFill="1" applyAlignment="1" applyProtection="1">
      <alignment horizontal="right"/>
      <protection hidden="1"/>
    </xf>
    <xf numFmtId="0" fontId="9" fillId="35" borderId="0" xfId="0" applyFont="1" applyFill="1" applyAlignment="1" applyProtection="1">
      <alignment/>
      <protection hidden="1"/>
    </xf>
    <xf numFmtId="0" fontId="9" fillId="35" borderId="0" xfId="0" applyFont="1" applyFill="1" applyAlignment="1" applyProtection="1">
      <alignment horizontal="left"/>
      <protection hidden="1"/>
    </xf>
    <xf numFmtId="0" fontId="9" fillId="35" borderId="0" xfId="0" applyFont="1" applyFill="1" applyAlignment="1" applyProtection="1">
      <alignment horizontal="center"/>
      <protection hidden="1"/>
    </xf>
    <xf numFmtId="0" fontId="11" fillId="35" borderId="0" xfId="0" applyNumberFormat="1" applyFont="1" applyFill="1" applyAlignment="1" applyProtection="1">
      <alignment/>
      <protection hidden="1"/>
    </xf>
    <xf numFmtId="176" fontId="9" fillId="35" borderId="0" xfId="0" applyNumberFormat="1" applyFont="1" applyFill="1" applyBorder="1" applyAlignment="1" applyProtection="1">
      <alignment horizontal="left"/>
      <protection hidden="1"/>
    </xf>
    <xf numFmtId="0" fontId="12" fillId="35" borderId="0" xfId="0" applyNumberFormat="1" applyFont="1" applyFill="1" applyAlignment="1" applyProtection="1">
      <alignment/>
      <protection hidden="1"/>
    </xf>
    <xf numFmtId="0" fontId="9" fillId="35" borderId="0" xfId="0" applyNumberFormat="1" applyFont="1" applyFill="1" applyAlignment="1" applyProtection="1">
      <alignment horizontal="right"/>
      <protection hidden="1"/>
    </xf>
    <xf numFmtId="0" fontId="9" fillId="35" borderId="0" xfId="0" applyNumberFormat="1" applyFont="1" applyFill="1" applyAlignment="1" applyProtection="1">
      <alignment horizontal="right"/>
      <protection hidden="1"/>
    </xf>
    <xf numFmtId="0" fontId="9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 horizontal="center"/>
      <protection hidden="1"/>
    </xf>
    <xf numFmtId="183" fontId="9" fillId="35" borderId="0" xfId="0" applyNumberFormat="1" applyFont="1" applyFill="1" applyAlignment="1" applyProtection="1">
      <alignment/>
      <protection hidden="1"/>
    </xf>
    <xf numFmtId="2" fontId="9" fillId="35" borderId="0" xfId="0" applyNumberFormat="1" applyFont="1" applyFill="1" applyAlignment="1" applyProtection="1">
      <alignment horizontal="right"/>
      <protection hidden="1"/>
    </xf>
    <xf numFmtId="22" fontId="9" fillId="35" borderId="0" xfId="0" applyNumberFormat="1" applyFont="1" applyFill="1" applyAlignment="1" applyProtection="1">
      <alignment/>
      <protection hidden="1"/>
    </xf>
    <xf numFmtId="0" fontId="12" fillId="35" borderId="0" xfId="0" applyNumberFormat="1" applyFont="1" applyFill="1" applyAlignment="1" applyProtection="1">
      <alignment shrinkToFit="1"/>
      <protection hidden="1"/>
    </xf>
    <xf numFmtId="0" fontId="9" fillId="35" borderId="0" xfId="0" applyNumberFormat="1" applyFont="1" applyFill="1" applyAlignment="1" applyProtection="1">
      <alignment horizontal="left"/>
      <protection hidden="1"/>
    </xf>
    <xf numFmtId="14" fontId="9" fillId="35" borderId="0" xfId="0" applyNumberFormat="1" applyFont="1" applyFill="1" applyAlignment="1" applyProtection="1">
      <alignment/>
      <protection hidden="1"/>
    </xf>
    <xf numFmtId="4" fontId="9" fillId="35" borderId="0" xfId="0" applyNumberFormat="1" applyFont="1" applyFill="1" applyAlignment="1" applyProtection="1">
      <alignment horizontal="right"/>
      <protection hidden="1"/>
    </xf>
    <xf numFmtId="22" fontId="9" fillId="35" borderId="0" xfId="0" applyNumberFormat="1" applyFont="1" applyFill="1" applyAlignment="1" applyProtection="1">
      <alignment/>
      <protection hidden="1"/>
    </xf>
    <xf numFmtId="4" fontId="9" fillId="35" borderId="0" xfId="0" applyNumberFormat="1" applyFont="1" applyFill="1" applyAlignment="1" applyProtection="1">
      <alignment horizontal="left"/>
      <protection hidden="1"/>
    </xf>
    <xf numFmtId="0" fontId="14" fillId="35" borderId="0" xfId="0" applyNumberFormat="1" applyFont="1" applyFill="1" applyAlignment="1" applyProtection="1">
      <alignment/>
      <protection hidden="1"/>
    </xf>
    <xf numFmtId="0" fontId="14" fillId="35" borderId="0" xfId="0" applyNumberFormat="1" applyFont="1" applyFill="1" applyAlignment="1" applyProtection="1">
      <alignment shrinkToFit="1"/>
      <protection hidden="1"/>
    </xf>
    <xf numFmtId="3" fontId="9" fillId="35" borderId="0" xfId="0" applyNumberFormat="1" applyFont="1" applyFill="1" applyAlignment="1" applyProtection="1">
      <alignment/>
      <protection hidden="1"/>
    </xf>
    <xf numFmtId="1" fontId="9" fillId="35" borderId="0" xfId="0" applyNumberFormat="1" applyFont="1" applyFill="1" applyAlignment="1" applyProtection="1">
      <alignment horizontal="right"/>
      <protection hidden="1"/>
    </xf>
    <xf numFmtId="0" fontId="9" fillId="35" borderId="0" xfId="0" applyNumberFormat="1" applyFont="1" applyFill="1" applyBorder="1" applyAlignment="1" applyProtection="1">
      <alignment/>
      <protection hidden="1"/>
    </xf>
    <xf numFmtId="3" fontId="3" fillId="33" borderId="23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3" fontId="3" fillId="33" borderId="29" xfId="0" applyNumberFormat="1" applyFont="1" applyFill="1" applyBorder="1" applyAlignment="1" applyProtection="1">
      <alignment horizontal="center" vertical="center"/>
      <protection locked="0"/>
    </xf>
    <xf numFmtId="3" fontId="3" fillId="33" borderId="30" xfId="0" applyNumberFormat="1" applyFont="1" applyFill="1" applyBorder="1" applyAlignment="1" applyProtection="1">
      <alignment horizontal="center" vertical="center"/>
      <protection locked="0"/>
    </xf>
    <xf numFmtId="3" fontId="3" fillId="33" borderId="31" xfId="0" applyNumberFormat="1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33" xfId="0" applyFont="1" applyFill="1" applyBorder="1" applyAlignment="1" applyProtection="1">
      <alignment horizontal="center" vertical="center"/>
      <protection hidden="1"/>
    </xf>
    <xf numFmtId="3" fontId="5" fillId="33" borderId="34" xfId="0" applyNumberFormat="1" applyFont="1" applyFill="1" applyBorder="1" applyAlignment="1" applyProtection="1">
      <alignment horizontal="center" vertical="center"/>
      <protection/>
    </xf>
    <xf numFmtId="3" fontId="5" fillId="33" borderId="35" xfId="0" applyNumberFormat="1" applyFont="1" applyFill="1" applyBorder="1" applyAlignment="1" applyProtection="1">
      <alignment horizontal="center" vertical="center"/>
      <protection/>
    </xf>
    <xf numFmtId="3" fontId="5" fillId="33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right" vertical="center"/>
      <protection hidden="1"/>
    </xf>
    <xf numFmtId="0" fontId="5" fillId="33" borderId="38" xfId="0" applyFont="1" applyFill="1" applyBorder="1" applyAlignment="1" applyProtection="1">
      <alignment horizontal="right" vertical="center"/>
      <protection hidden="1"/>
    </xf>
    <xf numFmtId="49" fontId="3" fillId="33" borderId="39" xfId="0" applyNumberFormat="1" applyFont="1" applyFill="1" applyBorder="1" applyAlignment="1" applyProtection="1">
      <alignment horizontal="center" vertical="center"/>
      <protection locked="0"/>
    </xf>
    <xf numFmtId="49" fontId="3" fillId="33" borderId="30" xfId="0" applyNumberFormat="1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left" vertical="center"/>
      <protection locked="0"/>
    </xf>
    <xf numFmtId="0" fontId="3" fillId="33" borderId="31" xfId="0" applyFont="1" applyFill="1" applyBorder="1" applyAlignment="1" applyProtection="1">
      <alignment horizontal="left" vertical="center"/>
      <protection locked="0"/>
    </xf>
    <xf numFmtId="3" fontId="3" fillId="33" borderId="40" xfId="0" applyNumberFormat="1" applyFont="1" applyFill="1" applyBorder="1" applyAlignment="1" applyProtection="1">
      <alignment horizontal="center" vertical="center"/>
      <protection locked="0"/>
    </xf>
    <xf numFmtId="3" fontId="3" fillId="33" borderId="41" xfId="0" applyNumberFormat="1" applyFont="1" applyFill="1" applyBorder="1" applyAlignment="1" applyProtection="1">
      <alignment horizontal="center" vertical="center"/>
      <protection locked="0"/>
    </xf>
    <xf numFmtId="3" fontId="3" fillId="33" borderId="42" xfId="0" applyNumberFormat="1" applyFont="1" applyFill="1" applyBorder="1" applyAlignment="1" applyProtection="1">
      <alignment horizontal="center" vertical="center"/>
      <protection locked="0"/>
    </xf>
    <xf numFmtId="3" fontId="3" fillId="33" borderId="43" xfId="0" applyNumberFormat="1" applyFont="1" applyFill="1" applyBorder="1" applyAlignment="1" applyProtection="1">
      <alignment horizontal="center" vertical="center"/>
      <protection locked="0"/>
    </xf>
    <xf numFmtId="49" fontId="3" fillId="33" borderId="44" xfId="0" applyNumberFormat="1" applyFont="1" applyFill="1" applyBorder="1" applyAlignment="1" applyProtection="1">
      <alignment horizontal="center" vertical="center"/>
      <protection locked="0"/>
    </xf>
    <xf numFmtId="49" fontId="3" fillId="33" borderId="42" xfId="0" applyNumberFormat="1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left" vertical="center"/>
      <protection locked="0"/>
    </xf>
    <xf numFmtId="0" fontId="3" fillId="33" borderId="43" xfId="0" applyFont="1" applyFill="1" applyBorder="1" applyAlignment="1" applyProtection="1">
      <alignment horizontal="left" vertical="center"/>
      <protection locked="0"/>
    </xf>
    <xf numFmtId="3" fontId="3" fillId="33" borderId="45" xfId="0" applyNumberFormat="1" applyFont="1" applyFill="1" applyBorder="1" applyAlignment="1" applyProtection="1">
      <alignment horizontal="center" vertical="center"/>
      <protection locked="0"/>
    </xf>
    <xf numFmtId="0" fontId="3" fillId="36" borderId="20" xfId="0" applyFont="1" applyFill="1" applyBorder="1" applyAlignment="1" applyProtection="1">
      <alignment horizontal="center" vertical="center"/>
      <protection hidden="1"/>
    </xf>
    <xf numFmtId="0" fontId="3" fillId="36" borderId="21" xfId="0" applyFont="1" applyFill="1" applyBorder="1" applyAlignment="1" applyProtection="1">
      <alignment horizontal="center" vertical="center"/>
      <protection hidden="1"/>
    </xf>
    <xf numFmtId="0" fontId="3" fillId="36" borderId="18" xfId="0" applyFont="1" applyFill="1" applyBorder="1" applyAlignment="1" applyProtection="1">
      <alignment horizontal="center" vertical="center"/>
      <protection hidden="1"/>
    </xf>
    <xf numFmtId="0" fontId="3" fillId="36" borderId="25" xfId="0" applyFont="1" applyFill="1" applyBorder="1" applyAlignment="1" applyProtection="1">
      <alignment horizontal="center" vertical="center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24" xfId="0" applyFont="1" applyFill="1" applyBorder="1" applyAlignment="1" applyProtection="1">
      <alignment horizontal="center" vertical="center" wrapText="1"/>
      <protection hidden="1"/>
    </xf>
    <xf numFmtId="0" fontId="3" fillId="36" borderId="18" xfId="0" applyFont="1" applyFill="1" applyBorder="1" applyAlignment="1" applyProtection="1">
      <alignment horizontal="center" vertical="center" wrapText="1"/>
      <protection hidden="1"/>
    </xf>
    <xf numFmtId="0" fontId="3" fillId="36" borderId="25" xfId="0" applyFont="1" applyFill="1" applyBorder="1" applyAlignment="1" applyProtection="1">
      <alignment horizontal="center" vertical="center" wrapText="1"/>
      <protection hidden="1"/>
    </xf>
    <xf numFmtId="49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22" xfId="0" applyFont="1" applyFill="1" applyBorder="1" applyAlignment="1" applyProtection="1">
      <alignment horizontal="left" vertical="center" wrapText="1"/>
      <protection/>
    </xf>
    <xf numFmtId="49" fontId="3" fillId="33" borderId="46" xfId="0" applyNumberFormat="1" applyFont="1" applyFill="1" applyBorder="1" applyAlignment="1" applyProtection="1">
      <alignment horizontal="center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3" fillId="36" borderId="19" xfId="0" applyFont="1" applyFill="1" applyBorder="1" applyAlignment="1" applyProtection="1">
      <alignment horizontal="center" vertical="center"/>
      <protection hidden="1"/>
    </xf>
    <xf numFmtId="0" fontId="3" fillId="36" borderId="24" xfId="0" applyFont="1" applyFill="1" applyBorder="1" applyAlignment="1" applyProtection="1">
      <alignment horizontal="center" vertical="center"/>
      <protection hidden="1"/>
    </xf>
    <xf numFmtId="49" fontId="3" fillId="33" borderId="34" xfId="0" applyNumberFormat="1" applyFont="1" applyFill="1" applyBorder="1" applyAlignment="1" applyProtection="1">
      <alignment horizontal="center" vertical="center"/>
      <protection locked="0"/>
    </xf>
    <xf numFmtId="49" fontId="3" fillId="33" borderId="35" xfId="0" applyNumberFormat="1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3" fontId="3" fillId="33" borderId="35" xfId="0" applyNumberFormat="1" applyFont="1" applyFill="1" applyBorder="1" applyAlignment="1" applyProtection="1">
      <alignment horizontal="center" vertical="center"/>
      <protection locked="0"/>
    </xf>
    <xf numFmtId="3" fontId="3" fillId="33" borderId="37" xfId="0" applyNumberFormat="1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3" fontId="3" fillId="33" borderId="30" xfId="0" applyNumberFormat="1" applyFont="1" applyFill="1" applyBorder="1" applyAlignment="1" applyProtection="1">
      <alignment horizontal="center" vertical="center"/>
      <protection/>
    </xf>
    <xf numFmtId="3" fontId="3" fillId="33" borderId="31" xfId="0" applyNumberFormat="1" applyFont="1" applyFill="1" applyBorder="1" applyAlignment="1" applyProtection="1">
      <alignment horizontal="center" vertical="center"/>
      <protection/>
    </xf>
    <xf numFmtId="0" fontId="8" fillId="33" borderId="47" xfId="0" applyFont="1" applyFill="1" applyBorder="1" applyAlignment="1" applyProtection="1">
      <alignment horizontal="center" vertical="center"/>
      <protection hidden="1"/>
    </xf>
    <xf numFmtId="0" fontId="8" fillId="33" borderId="48" xfId="0" applyFont="1" applyFill="1" applyBorder="1" applyAlignment="1" applyProtection="1">
      <alignment horizontal="center" vertical="center"/>
      <protection hidden="1"/>
    </xf>
    <xf numFmtId="3" fontId="3" fillId="33" borderId="42" xfId="0" applyNumberFormat="1" applyFont="1" applyFill="1" applyBorder="1" applyAlignment="1" applyProtection="1">
      <alignment horizontal="center" vertical="center"/>
      <protection/>
    </xf>
    <xf numFmtId="3" fontId="3" fillId="33" borderId="43" xfId="0" applyNumberFormat="1" applyFont="1" applyFill="1" applyBorder="1" applyAlignment="1" applyProtection="1">
      <alignment horizontal="center" vertical="center"/>
      <protection/>
    </xf>
    <xf numFmtId="49" fontId="3" fillId="33" borderId="41" xfId="0" applyNumberFormat="1" applyFont="1" applyFill="1" applyBorder="1" applyAlignment="1" applyProtection="1">
      <alignment horizontal="center" vertical="center"/>
      <protection locked="0"/>
    </xf>
    <xf numFmtId="49" fontId="3" fillId="33" borderId="49" xfId="0" applyNumberFormat="1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3" fontId="3" fillId="33" borderId="50" xfId="0" applyNumberFormat="1" applyFont="1" applyFill="1" applyBorder="1" applyAlignment="1" applyProtection="1">
      <alignment horizontal="center" vertical="center"/>
      <protection/>
    </xf>
    <xf numFmtId="3" fontId="3" fillId="33" borderId="46" xfId="0" applyNumberFormat="1" applyFont="1" applyFill="1" applyBorder="1" applyAlignment="1" applyProtection="1">
      <alignment horizontal="center" vertical="center"/>
      <protection/>
    </xf>
    <xf numFmtId="3" fontId="3" fillId="33" borderId="26" xfId="0" applyNumberFormat="1" applyFont="1" applyFill="1" applyBorder="1" applyAlignment="1" applyProtection="1">
      <alignment horizontal="center" vertical="center"/>
      <protection/>
    </xf>
    <xf numFmtId="3" fontId="3" fillId="33" borderId="51" xfId="0" applyNumberFormat="1" applyFont="1" applyFill="1" applyBorder="1" applyAlignment="1" applyProtection="1">
      <alignment horizontal="center" vertical="center"/>
      <protection/>
    </xf>
    <xf numFmtId="3" fontId="3" fillId="33" borderId="49" xfId="0" applyNumberFormat="1" applyFont="1" applyFill="1" applyBorder="1" applyAlignment="1" applyProtection="1">
      <alignment horizontal="center" vertical="center"/>
      <protection locked="0"/>
    </xf>
    <xf numFmtId="3" fontId="3" fillId="33" borderId="50" xfId="0" applyNumberFormat="1" applyFont="1" applyFill="1" applyBorder="1" applyAlignment="1" applyProtection="1">
      <alignment horizontal="center" vertical="center"/>
      <protection locked="0"/>
    </xf>
    <xf numFmtId="3" fontId="3" fillId="33" borderId="52" xfId="0" applyNumberFormat="1" applyFont="1" applyFill="1" applyBorder="1" applyAlignment="1" applyProtection="1">
      <alignment horizontal="center" vertical="center"/>
      <protection locked="0"/>
    </xf>
    <xf numFmtId="3" fontId="3" fillId="33" borderId="23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22" xfId="0" applyNumberFormat="1" applyFont="1" applyFill="1" applyBorder="1" applyAlignment="1" applyProtection="1">
      <alignment horizontal="center" vertical="center"/>
      <protection/>
    </xf>
    <xf numFmtId="3" fontId="3" fillId="33" borderId="24" xfId="0" applyNumberFormat="1" applyFont="1" applyFill="1" applyBorder="1" applyAlignment="1" applyProtection="1">
      <alignment horizontal="center" vertical="center"/>
      <protection/>
    </xf>
    <xf numFmtId="3" fontId="3" fillId="33" borderId="18" xfId="0" applyNumberFormat="1" applyFont="1" applyFill="1" applyBorder="1" applyAlignment="1" applyProtection="1">
      <alignment horizontal="center" vertical="center"/>
      <protection/>
    </xf>
    <xf numFmtId="3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0" fontId="3" fillId="33" borderId="26" xfId="0" applyFont="1" applyFill="1" applyBorder="1" applyAlignment="1" applyProtection="1">
      <alignment horizontal="left" vertical="center"/>
      <protection locked="0"/>
    </xf>
    <xf numFmtId="0" fontId="3" fillId="33" borderId="51" xfId="0" applyFont="1" applyFill="1" applyBorder="1" applyAlignment="1" applyProtection="1">
      <alignment horizontal="left" vertical="center"/>
      <protection locked="0"/>
    </xf>
    <xf numFmtId="0" fontId="3" fillId="33" borderId="50" xfId="0" applyFont="1" applyFill="1" applyBorder="1" applyAlignment="1" applyProtection="1">
      <alignment horizontal="left" vertical="center"/>
      <protection locked="0"/>
    </xf>
    <xf numFmtId="0" fontId="3" fillId="33" borderId="52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22" xfId="0" applyFont="1" applyFill="1" applyBorder="1" applyAlignment="1" applyProtection="1">
      <alignment horizontal="left" vertical="center"/>
      <protection hidden="1"/>
    </xf>
    <xf numFmtId="3" fontId="3" fillId="33" borderId="19" xfId="0" applyNumberFormat="1" applyFont="1" applyFill="1" applyBorder="1" applyAlignment="1" applyProtection="1">
      <alignment horizontal="center" vertical="center"/>
      <protection locked="0"/>
    </xf>
    <xf numFmtId="3" fontId="3" fillId="33" borderId="20" xfId="0" applyNumberFormat="1" applyFont="1" applyFill="1" applyBorder="1" applyAlignment="1" applyProtection="1">
      <alignment horizontal="center" vertical="center"/>
      <protection locked="0"/>
    </xf>
    <xf numFmtId="3" fontId="3" fillId="33" borderId="21" xfId="0" applyNumberFormat="1" applyFont="1" applyFill="1" applyBorder="1" applyAlignment="1" applyProtection="1">
      <alignment horizontal="center" vertical="center"/>
      <protection locked="0"/>
    </xf>
    <xf numFmtId="3" fontId="3" fillId="33" borderId="46" xfId="0" applyNumberFormat="1" applyFont="1" applyFill="1" applyBorder="1" applyAlignment="1" applyProtection="1">
      <alignment horizontal="center" vertical="center"/>
      <protection locked="0"/>
    </xf>
    <xf numFmtId="3" fontId="3" fillId="33" borderId="26" xfId="0" applyNumberFormat="1" applyFont="1" applyFill="1" applyBorder="1" applyAlignment="1" applyProtection="1">
      <alignment horizontal="center" vertical="center"/>
      <protection locked="0"/>
    </xf>
    <xf numFmtId="3" fontId="3" fillId="33" borderId="51" xfId="0" applyNumberFormat="1" applyFont="1" applyFill="1" applyBorder="1" applyAlignment="1" applyProtection="1">
      <alignment horizontal="center" vertical="center"/>
      <protection locked="0"/>
    </xf>
    <xf numFmtId="0" fontId="3" fillId="36" borderId="47" xfId="0" applyFont="1" applyFill="1" applyBorder="1" applyAlignment="1" applyProtection="1">
      <alignment horizontal="center" vertical="center"/>
      <protection hidden="1"/>
    </xf>
    <xf numFmtId="0" fontId="3" fillId="36" borderId="53" xfId="0" applyFont="1" applyFill="1" applyBorder="1" applyAlignment="1" applyProtection="1">
      <alignment horizontal="center" vertical="center"/>
      <protection hidden="1"/>
    </xf>
    <xf numFmtId="0" fontId="3" fillId="36" borderId="48" xfId="0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horizontal="center" vertical="center"/>
      <protection hidden="1"/>
    </xf>
    <xf numFmtId="0" fontId="8" fillId="33" borderId="18" xfId="0" applyFont="1" applyFill="1" applyBorder="1" applyAlignment="1" applyProtection="1">
      <alignment horizontal="center" vertical="center"/>
      <protection hidden="1"/>
    </xf>
    <xf numFmtId="49" fontId="3" fillId="33" borderId="51" xfId="0" applyNumberFormat="1" applyFont="1" applyFill="1" applyBorder="1" applyAlignment="1" applyProtection="1">
      <alignment horizontal="center" vertical="center"/>
      <protection locked="0"/>
    </xf>
    <xf numFmtId="49" fontId="5" fillId="35" borderId="26" xfId="0" applyNumberFormat="1" applyFont="1" applyFill="1" applyBorder="1" applyAlignment="1" applyProtection="1">
      <alignment horizontal="center" vertical="center"/>
      <protection locked="0"/>
    </xf>
    <xf numFmtId="49" fontId="5" fillId="33" borderId="26" xfId="0" applyNumberFormat="1" applyFont="1" applyFill="1" applyBorder="1" applyAlignment="1" applyProtection="1">
      <alignment horizontal="left" vertical="center"/>
      <protection locked="0"/>
    </xf>
    <xf numFmtId="0" fontId="5" fillId="35" borderId="26" xfId="0" applyNumberFormat="1" applyFont="1" applyFill="1" applyBorder="1" applyAlignment="1" applyProtection="1">
      <alignment horizontal="left" vertical="center"/>
      <protection locked="0"/>
    </xf>
    <xf numFmtId="0" fontId="8" fillId="36" borderId="47" xfId="0" applyFont="1" applyFill="1" applyBorder="1" applyAlignment="1" applyProtection="1">
      <alignment horizontal="center" vertical="center"/>
      <protection hidden="1"/>
    </xf>
    <xf numFmtId="0" fontId="8" fillId="36" borderId="48" xfId="0" applyFont="1" applyFill="1" applyBorder="1" applyAlignment="1" applyProtection="1">
      <alignment horizontal="center" vertical="center"/>
      <protection hidden="1"/>
    </xf>
    <xf numFmtId="0" fontId="8" fillId="36" borderId="53" xfId="0" applyFont="1" applyFill="1" applyBorder="1" applyAlignment="1" applyProtection="1">
      <alignment horizontal="center" vertical="center"/>
      <protection hidden="1"/>
    </xf>
    <xf numFmtId="0" fontId="6" fillId="35" borderId="0" xfId="0" applyNumberFormat="1" applyFont="1" applyFill="1" applyBorder="1" applyAlignment="1" applyProtection="1">
      <alignment horizontal="right" vertical="center"/>
      <protection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0" fontId="5" fillId="35" borderId="50" xfId="0" applyNumberFormat="1" applyFont="1" applyFill="1" applyBorder="1" applyAlignment="1" applyProtection="1">
      <alignment horizontal="left" vertical="center"/>
      <protection locked="0"/>
    </xf>
    <xf numFmtId="49" fontId="3" fillId="33" borderId="26" xfId="0" applyNumberFormat="1" applyFont="1" applyFill="1" applyBorder="1" applyAlignment="1" applyProtection="1">
      <alignment horizontal="left" vertical="center"/>
      <protection locked="0"/>
    </xf>
    <xf numFmtId="0" fontId="3" fillId="35" borderId="28" xfId="0" applyNumberFormat="1" applyFont="1" applyFill="1" applyBorder="1" applyAlignment="1" applyProtection="1">
      <alignment horizontal="right" vertical="center"/>
      <protection locked="0"/>
    </xf>
    <xf numFmtId="3" fontId="3" fillId="33" borderId="23" xfId="0" applyNumberFormat="1" applyFont="1" applyFill="1" applyBorder="1" applyAlignment="1" applyProtection="1">
      <alignment horizontal="center" vertical="center"/>
      <protection locked="0"/>
    </xf>
    <xf numFmtId="3" fontId="3" fillId="33" borderId="0" xfId="0" applyNumberFormat="1" applyFont="1" applyFill="1" applyBorder="1" applyAlignment="1" applyProtection="1">
      <alignment horizontal="center" vertical="center"/>
      <protection locked="0"/>
    </xf>
    <xf numFmtId="3" fontId="3" fillId="33" borderId="22" xfId="0" applyNumberFormat="1" applyFont="1" applyFill="1" applyBorder="1" applyAlignment="1" applyProtection="1">
      <alignment horizontal="center" vertical="center"/>
      <protection locked="0"/>
    </xf>
    <xf numFmtId="3" fontId="3" fillId="33" borderId="24" xfId="0" applyNumberFormat="1" applyFont="1" applyFill="1" applyBorder="1" applyAlignment="1" applyProtection="1">
      <alignment horizontal="center" vertical="center"/>
      <protection locked="0"/>
    </xf>
    <xf numFmtId="3" fontId="3" fillId="33" borderId="18" xfId="0" applyNumberFormat="1" applyFont="1" applyFill="1" applyBorder="1" applyAlignment="1" applyProtection="1">
      <alignment horizontal="center" vertical="center"/>
      <protection locked="0"/>
    </xf>
    <xf numFmtId="3" fontId="3" fillId="33" borderId="25" xfId="0" applyNumberFormat="1" applyFont="1" applyFill="1" applyBorder="1" applyAlignment="1" applyProtection="1">
      <alignment horizontal="center" vertical="center"/>
      <protection locked="0"/>
    </xf>
    <xf numFmtId="3" fontId="5" fillId="33" borderId="34" xfId="0" applyNumberFormat="1" applyFont="1" applyFill="1" applyBorder="1" applyAlignment="1" applyProtection="1">
      <alignment horizontal="center" vertical="center"/>
      <protection locked="0"/>
    </xf>
    <xf numFmtId="3" fontId="5" fillId="33" borderId="35" xfId="0" applyNumberFormat="1" applyFont="1" applyFill="1" applyBorder="1" applyAlignment="1" applyProtection="1">
      <alignment horizontal="center" vertical="center"/>
      <protection locked="0"/>
    </xf>
    <xf numFmtId="3" fontId="5" fillId="33" borderId="37" xfId="0" applyNumberFormat="1" applyFont="1" applyFill="1" applyBorder="1" applyAlignment="1" applyProtection="1">
      <alignment horizontal="center" vertical="center"/>
      <protection locked="0"/>
    </xf>
    <xf numFmtId="3" fontId="5" fillId="33" borderId="36" xfId="0" applyNumberFormat="1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5" fillId="35" borderId="26" xfId="0" applyNumberFormat="1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49" fontId="5" fillId="35" borderId="50" xfId="0" applyNumberFormat="1" applyFont="1" applyFill="1" applyBorder="1" applyAlignment="1" applyProtection="1">
      <alignment horizontal="left" vertical="center"/>
      <protection locked="0"/>
    </xf>
    <xf numFmtId="0" fontId="15" fillId="35" borderId="0" xfId="42" applyNumberFormat="1" applyFont="1" applyFill="1" applyAlignment="1" applyProtection="1">
      <alignment/>
      <protection hidden="1"/>
    </xf>
    <xf numFmtId="14" fontId="10" fillId="35" borderId="0" xfId="0" applyNumberFormat="1" applyFont="1" applyFill="1" applyAlignment="1" applyProtection="1">
      <alignment horizontal="center"/>
      <protection hidden="1"/>
    </xf>
    <xf numFmtId="176" fontId="9" fillId="35" borderId="0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62"/>
  <sheetViews>
    <sheetView tabSelected="1" zoomScalePageLayoutView="0" workbookViewId="0" topLeftCell="A1">
      <selection activeCell="C4" sqref="C4"/>
    </sheetView>
  </sheetViews>
  <sheetFormatPr defaultColWidth="2.75390625" defaultRowHeight="12" customHeight="1"/>
  <cols>
    <col min="1" max="41" width="2.75390625" style="10" customWidth="1"/>
    <col min="42" max="16384" width="2.75390625" style="10" customWidth="1"/>
  </cols>
  <sheetData>
    <row r="1" ht="12" customHeight="1" thickBot="1"/>
    <row r="2" spans="2:38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ht="12" customHeight="1">
      <c r="B3" s="4"/>
      <c r="C3" s="5"/>
      <c r="D3" s="19"/>
      <c r="E3" s="19"/>
      <c r="F3" s="19"/>
      <c r="G3" s="19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192" t="s">
        <v>0</v>
      </c>
      <c r="AF3" s="192"/>
      <c r="AG3" s="192"/>
      <c r="AH3" s="192"/>
      <c r="AI3" s="192"/>
      <c r="AJ3" s="192"/>
      <c r="AK3" s="192"/>
      <c r="AL3" s="6"/>
    </row>
    <row r="4" spans="2:38" ht="12" customHeight="1">
      <c r="B4" s="4"/>
      <c r="C4" s="42" t="s">
        <v>1</v>
      </c>
      <c r="D4" s="43"/>
      <c r="E4" s="43"/>
      <c r="F4" s="43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44"/>
      <c r="AD4" s="9"/>
      <c r="AE4" s="9"/>
      <c r="AF4" s="9"/>
      <c r="AG4" s="9"/>
      <c r="AH4" s="9"/>
      <c r="AI4" s="9"/>
      <c r="AJ4" s="9"/>
      <c r="AK4" s="9"/>
      <c r="AL4" s="14"/>
    </row>
    <row r="5" spans="2:38" ht="12" customHeight="1">
      <c r="B5" s="4"/>
      <c r="C5" s="45" t="s">
        <v>2</v>
      </c>
      <c r="D5" s="43"/>
      <c r="E5" s="43"/>
      <c r="F5" s="43"/>
      <c r="G5" s="193"/>
      <c r="H5" s="193"/>
      <c r="I5" s="193"/>
      <c r="J5" s="193"/>
      <c r="K5" s="193"/>
      <c r="L5" s="193"/>
      <c r="M5" s="193"/>
      <c r="N5" s="196" t="s">
        <v>4</v>
      </c>
      <c r="O5" s="196"/>
      <c r="P5" s="196"/>
      <c r="Q5" s="196"/>
      <c r="R5" s="196"/>
      <c r="S5" s="196"/>
      <c r="T5" s="196"/>
      <c r="U5" s="194"/>
      <c r="V5" s="194"/>
      <c r="W5" s="194"/>
      <c r="X5" s="194"/>
      <c r="Y5" s="194"/>
      <c r="Z5" s="194"/>
      <c r="AA5" s="194"/>
      <c r="AB5" s="194"/>
      <c r="AC5" s="44"/>
      <c r="AD5" s="9"/>
      <c r="AE5" s="9"/>
      <c r="AF5" s="9"/>
      <c r="AG5" s="9"/>
      <c r="AH5" s="9"/>
      <c r="AI5" s="9"/>
      <c r="AJ5" s="9"/>
      <c r="AK5" s="9"/>
      <c r="AL5" s="14"/>
    </row>
    <row r="6" spans="2:38" ht="12" customHeight="1">
      <c r="B6" s="4"/>
      <c r="C6" s="41" t="s">
        <v>3</v>
      </c>
      <c r="D6" s="43"/>
      <c r="E6" s="43"/>
      <c r="F6" s="43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47" t="s">
        <v>27</v>
      </c>
      <c r="AD6" s="46"/>
      <c r="AE6" s="46"/>
      <c r="AF6" s="46"/>
      <c r="AG6" s="48"/>
      <c r="AH6" s="195"/>
      <c r="AI6" s="195"/>
      <c r="AJ6" s="195"/>
      <c r="AK6" s="9"/>
      <c r="AL6" s="14"/>
    </row>
    <row r="7" spans="2:41" ht="12" customHeight="1">
      <c r="B7" s="4"/>
      <c r="C7" s="43"/>
      <c r="D7" s="43"/>
      <c r="E7" s="43"/>
      <c r="F7" s="43"/>
      <c r="G7" s="43"/>
      <c r="H7" s="43"/>
      <c r="I7" s="43"/>
      <c r="J7" s="43"/>
      <c r="K7" s="43"/>
      <c r="L7" s="43"/>
      <c r="M7" s="41"/>
      <c r="N7" s="41"/>
      <c r="O7" s="41"/>
      <c r="P7" s="49"/>
      <c r="Q7" s="11"/>
      <c r="R7" s="11"/>
      <c r="S7" s="11"/>
      <c r="T7" s="11"/>
      <c r="U7" s="11"/>
      <c r="V7" s="11"/>
      <c r="W7" s="12"/>
      <c r="X7" s="12"/>
      <c r="Y7" s="12"/>
      <c r="Z7" s="9"/>
      <c r="AA7" s="9"/>
      <c r="AB7" s="9"/>
      <c r="AC7" s="44"/>
      <c r="AD7" s="9"/>
      <c r="AE7" s="9"/>
      <c r="AF7" s="9"/>
      <c r="AG7" s="9"/>
      <c r="AH7" s="9"/>
      <c r="AI7" s="9"/>
      <c r="AJ7" s="9"/>
      <c r="AK7" s="9"/>
      <c r="AL7" s="14"/>
      <c r="AO7" s="56"/>
    </row>
    <row r="8" spans="2:38" ht="12" customHeight="1">
      <c r="B8" s="4"/>
      <c r="C8" s="50" t="s">
        <v>5</v>
      </c>
      <c r="D8" s="43"/>
      <c r="E8" s="43"/>
      <c r="F8" s="43"/>
      <c r="G8" s="43"/>
      <c r="H8" s="43"/>
      <c r="I8" s="43"/>
      <c r="J8" s="43"/>
      <c r="K8" s="186"/>
      <c r="L8" s="186"/>
      <c r="M8" s="186"/>
      <c r="N8" s="186"/>
      <c r="O8" s="186"/>
      <c r="P8" s="41"/>
      <c r="Q8" s="41" t="s">
        <v>6</v>
      </c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51" t="s">
        <v>6</v>
      </c>
      <c r="AD8" s="133"/>
      <c r="AE8" s="133"/>
      <c r="AF8" s="133"/>
      <c r="AG8" s="133"/>
      <c r="AH8" s="133"/>
      <c r="AI8" s="133"/>
      <c r="AJ8" s="133"/>
      <c r="AK8" s="133"/>
      <c r="AL8" s="14"/>
    </row>
    <row r="9" spans="2:38" ht="12" customHeight="1">
      <c r="B9" s="4"/>
      <c r="C9" s="43"/>
      <c r="D9" s="43"/>
      <c r="E9" s="43"/>
      <c r="F9" s="43"/>
      <c r="G9" s="43"/>
      <c r="H9" s="43"/>
      <c r="I9" s="43"/>
      <c r="J9" s="43"/>
      <c r="K9" s="43"/>
      <c r="L9" s="43"/>
      <c r="M9" s="41"/>
      <c r="N9" s="41"/>
      <c r="O9" s="41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44"/>
      <c r="AD9" s="9"/>
      <c r="AE9" s="9"/>
      <c r="AF9" s="9"/>
      <c r="AG9" s="9"/>
      <c r="AH9" s="9"/>
      <c r="AI9" s="9"/>
      <c r="AJ9" s="9"/>
      <c r="AK9" s="9"/>
      <c r="AL9" s="14"/>
    </row>
    <row r="10" spans="2:38" ht="12" customHeight="1">
      <c r="B10" s="4"/>
      <c r="C10" s="43" t="s">
        <v>7</v>
      </c>
      <c r="D10" s="43"/>
      <c r="E10" s="43"/>
      <c r="F10" s="43"/>
      <c r="G10" s="43"/>
      <c r="H10" s="43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44"/>
      <c r="AD10" s="9"/>
      <c r="AE10" s="9"/>
      <c r="AF10" s="9"/>
      <c r="AG10" s="9"/>
      <c r="AH10" s="9"/>
      <c r="AI10" s="9"/>
      <c r="AJ10" s="9"/>
      <c r="AK10" s="9"/>
      <c r="AL10" s="14"/>
    </row>
    <row r="11" spans="2:38" ht="12" customHeight="1">
      <c r="B11" s="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1"/>
      <c r="N11" s="41"/>
      <c r="O11" s="41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44"/>
      <c r="AD11" s="9"/>
      <c r="AE11" s="9"/>
      <c r="AF11" s="9"/>
      <c r="AG11" s="9"/>
      <c r="AH11" s="9"/>
      <c r="AI11" s="9"/>
      <c r="AJ11" s="9"/>
      <c r="AK11" s="9"/>
      <c r="AL11" s="14"/>
    </row>
    <row r="12" spans="2:38" ht="12" customHeight="1">
      <c r="B12" s="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89" t="s">
        <v>8</v>
      </c>
      <c r="N12" s="190"/>
      <c r="O12" s="190"/>
      <c r="P12" s="190"/>
      <c r="Q12" s="191"/>
      <c r="R12" s="27" t="s">
        <v>9</v>
      </c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183" t="s">
        <v>31</v>
      </c>
      <c r="AD12" s="184"/>
      <c r="AE12" s="184"/>
      <c r="AF12" s="184"/>
      <c r="AG12" s="184"/>
      <c r="AH12" s="184"/>
      <c r="AI12" s="184"/>
      <c r="AJ12" s="184"/>
      <c r="AK12" s="184"/>
      <c r="AL12" s="14"/>
    </row>
    <row r="13" spans="2:38" ht="12" customHeight="1">
      <c r="B13" s="4"/>
      <c r="C13" s="37" t="s">
        <v>19</v>
      </c>
      <c r="D13" s="37"/>
      <c r="E13" s="37"/>
      <c r="F13" s="5"/>
      <c r="G13" s="166" t="s">
        <v>21</v>
      </c>
      <c r="H13" s="166"/>
      <c r="I13" s="166"/>
      <c r="J13" s="166"/>
      <c r="K13" s="166"/>
      <c r="L13" s="167"/>
      <c r="M13" s="174"/>
      <c r="N13" s="175"/>
      <c r="O13" s="175"/>
      <c r="P13" s="175"/>
      <c r="Q13" s="176"/>
      <c r="R13" s="31" t="s">
        <v>10</v>
      </c>
      <c r="S13" s="8"/>
      <c r="T13" s="133"/>
      <c r="U13" s="133"/>
      <c r="V13" s="133"/>
      <c r="W13" s="12" t="s">
        <v>11</v>
      </c>
      <c r="X13" s="133"/>
      <c r="Y13" s="133"/>
      <c r="Z13" s="91" t="s">
        <v>12</v>
      </c>
      <c r="AA13" s="133"/>
      <c r="AB13" s="185"/>
      <c r="AC13" s="180" t="s">
        <v>28</v>
      </c>
      <c r="AD13" s="181"/>
      <c r="AE13" s="180" t="s">
        <v>29</v>
      </c>
      <c r="AF13" s="182"/>
      <c r="AG13" s="181"/>
      <c r="AH13" s="180" t="s">
        <v>30</v>
      </c>
      <c r="AI13" s="182"/>
      <c r="AJ13" s="182"/>
      <c r="AK13" s="182"/>
      <c r="AL13" s="14"/>
    </row>
    <row r="14" spans="2:38" ht="12" customHeight="1">
      <c r="B14" s="4"/>
      <c r="C14" s="5" t="s">
        <v>20</v>
      </c>
      <c r="D14" s="5"/>
      <c r="E14" s="5"/>
      <c r="F14" s="5"/>
      <c r="G14" s="166"/>
      <c r="H14" s="166"/>
      <c r="I14" s="166"/>
      <c r="J14" s="166"/>
      <c r="K14" s="166"/>
      <c r="L14" s="167"/>
      <c r="M14" s="177"/>
      <c r="N14" s="178"/>
      <c r="O14" s="178"/>
      <c r="P14" s="178"/>
      <c r="Q14" s="179"/>
      <c r="R14" s="31" t="s">
        <v>13</v>
      </c>
      <c r="S14" s="8"/>
      <c r="T14" s="8"/>
      <c r="U14" s="8"/>
      <c r="V14" s="8"/>
      <c r="W14" s="5"/>
      <c r="X14" s="5"/>
      <c r="Y14" s="5"/>
      <c r="Z14" s="7"/>
      <c r="AA14" s="7"/>
      <c r="AB14" s="30"/>
      <c r="AC14" s="148"/>
      <c r="AD14" s="113"/>
      <c r="AE14" s="114"/>
      <c r="AF14" s="114"/>
      <c r="AG14" s="114"/>
      <c r="AH14" s="146">
        <f>AC34</f>
        <v>0</v>
      </c>
      <c r="AI14" s="146"/>
      <c r="AJ14" s="146"/>
      <c r="AK14" s="147"/>
      <c r="AL14" s="14"/>
    </row>
    <row r="15" spans="2:38" ht="12" customHeight="1">
      <c r="B15" s="4"/>
      <c r="C15" s="5" t="s">
        <v>22</v>
      </c>
      <c r="D15" s="8"/>
      <c r="E15" s="8"/>
      <c r="F15" s="8"/>
      <c r="G15" s="8"/>
      <c r="H15" s="8"/>
      <c r="I15" s="8"/>
      <c r="J15" s="8"/>
      <c r="K15" s="8"/>
      <c r="L15" s="8"/>
      <c r="M15" s="88"/>
      <c r="N15" s="89"/>
      <c r="O15" s="89"/>
      <c r="P15" s="89"/>
      <c r="Q15" s="90"/>
      <c r="R15" s="154">
        <f>M19</f>
        <v>0</v>
      </c>
      <c r="S15" s="155"/>
      <c r="T15" s="155"/>
      <c r="U15" s="155"/>
      <c r="V15" s="155"/>
      <c r="W15" s="155"/>
      <c r="X15" s="155"/>
      <c r="Y15" s="155"/>
      <c r="Z15" s="7" t="s">
        <v>14</v>
      </c>
      <c r="AA15" s="8"/>
      <c r="AB15" s="33"/>
      <c r="AC15" s="149"/>
      <c r="AD15" s="103"/>
      <c r="AE15" s="150"/>
      <c r="AF15" s="151"/>
      <c r="AG15" s="152"/>
      <c r="AH15" s="143">
        <f>AH34</f>
        <v>0</v>
      </c>
      <c r="AI15" s="153"/>
      <c r="AJ15" s="153"/>
      <c r="AK15" s="153"/>
      <c r="AL15" s="14"/>
    </row>
    <row r="16" spans="2:38" ht="12" customHeight="1">
      <c r="B16" s="4"/>
      <c r="C16" s="5" t="s">
        <v>23</v>
      </c>
      <c r="D16" s="168"/>
      <c r="E16" s="168"/>
      <c r="F16" s="168"/>
      <c r="G16" s="168"/>
      <c r="H16" s="168"/>
      <c r="I16" s="168"/>
      <c r="J16" s="168"/>
      <c r="K16" s="168"/>
      <c r="L16" s="169"/>
      <c r="M16" s="177"/>
      <c r="N16" s="178"/>
      <c r="O16" s="178"/>
      <c r="P16" s="178"/>
      <c r="Q16" s="179"/>
      <c r="R16" s="31" t="s">
        <v>15</v>
      </c>
      <c r="S16" s="8"/>
      <c r="T16" s="8"/>
      <c r="U16" s="8"/>
      <c r="V16" s="8"/>
      <c r="W16" s="5"/>
      <c r="X16" s="5"/>
      <c r="Y16" s="5"/>
      <c r="Z16" s="5"/>
      <c r="AA16" s="5"/>
      <c r="AB16" s="32"/>
      <c r="AC16" s="128"/>
      <c r="AD16" s="104"/>
      <c r="AE16" s="105"/>
      <c r="AF16" s="105"/>
      <c r="AG16" s="105"/>
      <c r="AH16" s="93"/>
      <c r="AI16" s="93"/>
      <c r="AJ16" s="93"/>
      <c r="AK16" s="94"/>
      <c r="AL16" s="14"/>
    </row>
    <row r="17" spans="2:38" ht="12" customHeight="1">
      <c r="B17" s="4"/>
      <c r="C17" s="5" t="s">
        <v>24</v>
      </c>
      <c r="D17" s="170"/>
      <c r="E17" s="170"/>
      <c r="F17" s="170"/>
      <c r="G17" s="170"/>
      <c r="H17" s="170"/>
      <c r="I17" s="170"/>
      <c r="J17" s="170"/>
      <c r="K17" s="170"/>
      <c r="L17" s="171"/>
      <c r="M17" s="177"/>
      <c r="N17" s="178"/>
      <c r="O17" s="178"/>
      <c r="P17" s="178"/>
      <c r="Q17" s="179"/>
      <c r="R17" s="132"/>
      <c r="S17" s="133"/>
      <c r="T17" s="133"/>
      <c r="U17" s="133"/>
      <c r="V17" s="133"/>
      <c r="W17" s="133"/>
      <c r="X17" s="133"/>
      <c r="Y17" s="5"/>
      <c r="Z17" s="133" t="s">
        <v>86</v>
      </c>
      <c r="AA17" s="133"/>
      <c r="AB17" s="30" t="s">
        <v>16</v>
      </c>
      <c r="AC17" s="128"/>
      <c r="AD17" s="104"/>
      <c r="AE17" s="105"/>
      <c r="AF17" s="105"/>
      <c r="AG17" s="105"/>
      <c r="AH17" s="93"/>
      <c r="AI17" s="93"/>
      <c r="AJ17" s="93"/>
      <c r="AK17" s="94"/>
      <c r="AL17" s="14"/>
    </row>
    <row r="18" spans="2:38" ht="12" customHeight="1">
      <c r="B18" s="4"/>
      <c r="C18" s="172" t="s">
        <v>25</v>
      </c>
      <c r="D18" s="172"/>
      <c r="E18" s="172"/>
      <c r="F18" s="172"/>
      <c r="G18" s="172"/>
      <c r="H18" s="172"/>
      <c r="I18" s="172"/>
      <c r="J18" s="172"/>
      <c r="K18" s="172"/>
      <c r="L18" s="173"/>
      <c r="M18" s="154">
        <f>M13+M16+M17</f>
        <v>0</v>
      </c>
      <c r="N18" s="155"/>
      <c r="O18" s="155"/>
      <c r="P18" s="155"/>
      <c r="Q18" s="156"/>
      <c r="R18" s="31" t="s">
        <v>17</v>
      </c>
      <c r="S18" s="8"/>
      <c r="T18" s="8"/>
      <c r="U18" s="8"/>
      <c r="V18" s="8"/>
      <c r="W18" s="5"/>
      <c r="X18" s="5"/>
      <c r="Y18" s="7"/>
      <c r="Z18" s="7"/>
      <c r="AA18" s="7"/>
      <c r="AB18" s="30"/>
      <c r="AC18" s="136"/>
      <c r="AD18" s="137"/>
      <c r="AE18" s="138"/>
      <c r="AF18" s="138"/>
      <c r="AG18" s="138"/>
      <c r="AH18" s="139"/>
      <c r="AI18" s="139"/>
      <c r="AJ18" s="139"/>
      <c r="AK18" s="140"/>
      <c r="AL18" s="14"/>
    </row>
    <row r="19" spans="2:38" ht="15.75" customHeight="1">
      <c r="B19" s="4"/>
      <c r="C19" s="5" t="s">
        <v>26</v>
      </c>
      <c r="D19" s="8"/>
      <c r="E19" s="8"/>
      <c r="F19" s="8"/>
      <c r="G19" s="8"/>
      <c r="H19" s="8"/>
      <c r="I19" s="8"/>
      <c r="J19" s="8"/>
      <c r="K19" s="8"/>
      <c r="L19" s="8"/>
      <c r="M19" s="157"/>
      <c r="N19" s="158"/>
      <c r="O19" s="158"/>
      <c r="P19" s="158"/>
      <c r="Q19" s="159"/>
      <c r="R19" s="129" t="str">
        <f>'Формула числа прописью'!B2</f>
        <v>Ноль рублей </v>
      </c>
      <c r="S19" s="130"/>
      <c r="T19" s="130"/>
      <c r="U19" s="130"/>
      <c r="V19" s="130"/>
      <c r="W19" s="130"/>
      <c r="X19" s="130"/>
      <c r="Y19" s="130"/>
      <c r="Z19" s="130"/>
      <c r="AA19" s="130"/>
      <c r="AB19" s="131"/>
      <c r="AC19" s="144" t="s">
        <v>32</v>
      </c>
      <c r="AD19" s="145"/>
      <c r="AE19" s="145"/>
      <c r="AF19" s="145"/>
      <c r="AG19" s="145"/>
      <c r="AH19" s="145"/>
      <c r="AI19" s="145"/>
      <c r="AJ19" s="145"/>
      <c r="AK19" s="145"/>
      <c r="AL19" s="14"/>
    </row>
    <row r="20" spans="2:38" ht="15" customHeight="1">
      <c r="B20" s="4"/>
      <c r="C20" s="5"/>
      <c r="D20" s="8"/>
      <c r="E20" s="8"/>
      <c r="F20" s="8"/>
      <c r="G20" s="8"/>
      <c r="H20" s="8"/>
      <c r="I20" s="8"/>
      <c r="J20" s="8"/>
      <c r="K20" s="8"/>
      <c r="L20" s="8"/>
      <c r="M20" s="160">
        <f>M18-M19</f>
        <v>0</v>
      </c>
      <c r="N20" s="161"/>
      <c r="O20" s="161"/>
      <c r="P20" s="161"/>
      <c r="Q20" s="162"/>
      <c r="R20" s="129"/>
      <c r="S20" s="130"/>
      <c r="T20" s="130"/>
      <c r="U20" s="130"/>
      <c r="V20" s="130"/>
      <c r="W20" s="130"/>
      <c r="X20" s="130"/>
      <c r="Y20" s="130"/>
      <c r="Z20" s="130"/>
      <c r="AA20" s="130"/>
      <c r="AB20" s="131"/>
      <c r="AC20" s="128"/>
      <c r="AD20" s="104"/>
      <c r="AE20" s="105"/>
      <c r="AF20" s="105"/>
      <c r="AG20" s="105"/>
      <c r="AH20" s="142">
        <f>AC34+AH34</f>
        <v>0</v>
      </c>
      <c r="AI20" s="142"/>
      <c r="AJ20" s="142"/>
      <c r="AK20" s="143"/>
      <c r="AL20" s="14"/>
    </row>
    <row r="21" spans="2:38" ht="15" customHeight="1">
      <c r="B21" s="4"/>
      <c r="C21" s="37" t="s">
        <v>19</v>
      </c>
      <c r="D21" s="37"/>
      <c r="E21" s="37"/>
      <c r="F21" s="5"/>
      <c r="G21" s="8"/>
      <c r="H21" s="8"/>
      <c r="I21" s="8"/>
      <c r="J21" s="8"/>
      <c r="K21" s="8"/>
      <c r="L21" s="8"/>
      <c r="M21" s="160"/>
      <c r="N21" s="161"/>
      <c r="O21" s="161"/>
      <c r="P21" s="161"/>
      <c r="Q21" s="162"/>
      <c r="R21" s="129"/>
      <c r="S21" s="130"/>
      <c r="T21" s="130"/>
      <c r="U21" s="130"/>
      <c r="V21" s="130"/>
      <c r="W21" s="130"/>
      <c r="X21" s="130"/>
      <c r="Y21" s="130"/>
      <c r="Z21" s="130"/>
      <c r="AA21" s="130"/>
      <c r="AB21" s="131"/>
      <c r="AC21" s="128"/>
      <c r="AD21" s="104"/>
      <c r="AE21" s="105"/>
      <c r="AF21" s="105"/>
      <c r="AG21" s="105"/>
      <c r="AH21" s="93"/>
      <c r="AI21" s="93"/>
      <c r="AJ21" s="93"/>
      <c r="AK21" s="94"/>
      <c r="AL21" s="14"/>
    </row>
    <row r="22" spans="2:38" ht="15" customHeight="1">
      <c r="B22" s="4"/>
      <c r="C22" s="5" t="s">
        <v>20</v>
      </c>
      <c r="D22" s="5"/>
      <c r="E22" s="5"/>
      <c r="F22" s="5"/>
      <c r="G22" s="5"/>
      <c r="H22" s="5"/>
      <c r="I22" s="5"/>
      <c r="J22" s="8"/>
      <c r="K22" s="8"/>
      <c r="L22" s="8"/>
      <c r="M22" s="163"/>
      <c r="N22" s="164"/>
      <c r="O22" s="164"/>
      <c r="P22" s="164"/>
      <c r="Q22" s="165"/>
      <c r="R22" s="31" t="s">
        <v>18</v>
      </c>
      <c r="S22" s="8"/>
      <c r="T22" s="8"/>
      <c r="U22" s="8"/>
      <c r="V22" s="8"/>
      <c r="W22" s="5"/>
      <c r="X22" s="5"/>
      <c r="Y22" s="5"/>
      <c r="Z22" s="7"/>
      <c r="AA22" s="7"/>
      <c r="AB22" s="30"/>
      <c r="AC22" s="136"/>
      <c r="AD22" s="137"/>
      <c r="AE22" s="138"/>
      <c r="AF22" s="138"/>
      <c r="AG22" s="138"/>
      <c r="AH22" s="139"/>
      <c r="AI22" s="139"/>
      <c r="AJ22" s="139"/>
      <c r="AK22" s="140"/>
      <c r="AL22" s="6"/>
    </row>
    <row r="23" spans="2:38" ht="15" customHeight="1">
      <c r="B23" s="4"/>
      <c r="C23" s="5" t="s">
        <v>33</v>
      </c>
      <c r="D23" s="9"/>
      <c r="E23" s="9"/>
      <c r="F23" s="9"/>
      <c r="G23" s="141"/>
      <c r="H23" s="141"/>
      <c r="I23" s="141"/>
      <c r="J23" s="9"/>
      <c r="K23" s="9" t="s">
        <v>34</v>
      </c>
      <c r="L23" s="9"/>
      <c r="M23" s="9"/>
      <c r="N23" s="9"/>
      <c r="O23" s="9"/>
      <c r="P23" s="9"/>
      <c r="Q23" s="9"/>
      <c r="R23" s="132"/>
      <c r="S23" s="133"/>
      <c r="T23" s="133"/>
      <c r="U23" s="133"/>
      <c r="V23" s="133"/>
      <c r="W23" s="133"/>
      <c r="X23" s="133"/>
      <c r="Y23" s="41"/>
      <c r="Z23" s="133" t="s">
        <v>86</v>
      </c>
      <c r="AA23" s="133"/>
      <c r="AB23" s="30" t="s">
        <v>16</v>
      </c>
      <c r="AC23" s="31" t="s">
        <v>15</v>
      </c>
      <c r="AD23" s="7"/>
      <c r="AE23" s="7"/>
      <c r="AF23" s="7"/>
      <c r="AG23" s="7"/>
      <c r="AH23" s="7"/>
      <c r="AI23" s="7"/>
      <c r="AJ23" s="7"/>
      <c r="AK23" s="7"/>
      <c r="AL23" s="6"/>
    </row>
    <row r="24" spans="2:38" ht="9.75" customHeight="1">
      <c r="B24" s="4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4"/>
      <c r="S24" s="25"/>
      <c r="T24" s="25"/>
      <c r="U24" s="25"/>
      <c r="V24" s="25"/>
      <c r="W24" s="26"/>
      <c r="X24" s="26"/>
      <c r="Y24" s="26"/>
      <c r="Z24" s="35"/>
      <c r="AA24" s="35"/>
      <c r="AB24" s="36"/>
      <c r="AC24" s="35"/>
      <c r="AD24" s="35"/>
      <c r="AE24" s="35"/>
      <c r="AF24" s="35"/>
      <c r="AG24" s="35"/>
      <c r="AH24" s="35"/>
      <c r="AI24" s="35"/>
      <c r="AJ24" s="35"/>
      <c r="AK24" s="35"/>
      <c r="AL24" s="6"/>
    </row>
    <row r="25" spans="2:38" ht="12" customHeight="1">
      <c r="B25" s="4"/>
      <c r="C25" s="118" t="s">
        <v>35</v>
      </c>
      <c r="D25" s="118"/>
      <c r="E25" s="118"/>
      <c r="F25" s="119"/>
      <c r="G25" s="122" t="s">
        <v>36</v>
      </c>
      <c r="H25" s="123"/>
      <c r="I25" s="124"/>
      <c r="J25" s="134" t="s">
        <v>39</v>
      </c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34" t="s">
        <v>38</v>
      </c>
      <c r="AD25" s="118"/>
      <c r="AE25" s="118"/>
      <c r="AF25" s="118"/>
      <c r="AG25" s="119"/>
      <c r="AH25" s="134" t="s">
        <v>37</v>
      </c>
      <c r="AI25" s="118"/>
      <c r="AJ25" s="118"/>
      <c r="AK25" s="118"/>
      <c r="AL25" s="6"/>
    </row>
    <row r="26" spans="2:38" ht="12" customHeight="1">
      <c r="B26" s="4"/>
      <c r="C26" s="120"/>
      <c r="D26" s="120"/>
      <c r="E26" s="120"/>
      <c r="F26" s="121"/>
      <c r="G26" s="125"/>
      <c r="H26" s="126"/>
      <c r="I26" s="127"/>
      <c r="J26" s="135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35"/>
      <c r="AD26" s="120"/>
      <c r="AE26" s="120"/>
      <c r="AF26" s="120"/>
      <c r="AG26" s="121"/>
      <c r="AH26" s="135"/>
      <c r="AI26" s="120"/>
      <c r="AJ26" s="120"/>
      <c r="AK26" s="120"/>
      <c r="AL26" s="6"/>
    </row>
    <row r="27" spans="2:38" ht="12" customHeight="1">
      <c r="B27" s="4"/>
      <c r="C27" s="112"/>
      <c r="D27" s="113"/>
      <c r="E27" s="113"/>
      <c r="F27" s="113"/>
      <c r="G27" s="114"/>
      <c r="H27" s="114"/>
      <c r="I27" s="114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6"/>
      <c r="AC27" s="109"/>
      <c r="AD27" s="110"/>
      <c r="AE27" s="110"/>
      <c r="AF27" s="110"/>
      <c r="AG27" s="117"/>
      <c r="AH27" s="109"/>
      <c r="AI27" s="110"/>
      <c r="AJ27" s="110"/>
      <c r="AK27" s="111"/>
      <c r="AL27" s="6"/>
    </row>
    <row r="28" spans="2:38" ht="12" customHeight="1">
      <c r="B28" s="4"/>
      <c r="C28" s="103"/>
      <c r="D28" s="104"/>
      <c r="E28" s="104"/>
      <c r="F28" s="104"/>
      <c r="G28" s="105"/>
      <c r="H28" s="105"/>
      <c r="I28" s="105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7"/>
      <c r="AC28" s="92"/>
      <c r="AD28" s="93"/>
      <c r="AE28" s="93"/>
      <c r="AF28" s="93"/>
      <c r="AG28" s="108"/>
      <c r="AH28" s="92"/>
      <c r="AI28" s="93"/>
      <c r="AJ28" s="93"/>
      <c r="AK28" s="94"/>
      <c r="AL28" s="6"/>
    </row>
    <row r="29" spans="2:38" ht="12" customHeight="1">
      <c r="B29" s="4"/>
      <c r="C29" s="103"/>
      <c r="D29" s="104"/>
      <c r="E29" s="104"/>
      <c r="F29" s="104"/>
      <c r="G29" s="105"/>
      <c r="H29" s="105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7"/>
      <c r="AC29" s="92"/>
      <c r="AD29" s="93"/>
      <c r="AE29" s="93"/>
      <c r="AF29" s="93"/>
      <c r="AG29" s="108"/>
      <c r="AH29" s="92"/>
      <c r="AI29" s="93"/>
      <c r="AJ29" s="93"/>
      <c r="AK29" s="94"/>
      <c r="AL29" s="6"/>
    </row>
    <row r="30" spans="2:38" ht="12" customHeight="1">
      <c r="B30" s="4"/>
      <c r="C30" s="103"/>
      <c r="D30" s="104"/>
      <c r="E30" s="104"/>
      <c r="F30" s="104"/>
      <c r="G30" s="105"/>
      <c r="H30" s="105"/>
      <c r="I30" s="105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7"/>
      <c r="AC30" s="92"/>
      <c r="AD30" s="93"/>
      <c r="AE30" s="93"/>
      <c r="AF30" s="93"/>
      <c r="AG30" s="108"/>
      <c r="AH30" s="92"/>
      <c r="AI30" s="93"/>
      <c r="AJ30" s="93"/>
      <c r="AK30" s="94"/>
      <c r="AL30" s="6"/>
    </row>
    <row r="31" spans="2:38" ht="12" customHeight="1">
      <c r="B31" s="4"/>
      <c r="C31" s="103"/>
      <c r="D31" s="104"/>
      <c r="E31" s="104"/>
      <c r="F31" s="104"/>
      <c r="G31" s="105"/>
      <c r="H31" s="105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7"/>
      <c r="AC31" s="92"/>
      <c r="AD31" s="93"/>
      <c r="AE31" s="93"/>
      <c r="AF31" s="93"/>
      <c r="AG31" s="108"/>
      <c r="AH31" s="92"/>
      <c r="AI31" s="93"/>
      <c r="AJ31" s="93"/>
      <c r="AK31" s="94"/>
      <c r="AL31" s="6"/>
    </row>
    <row r="32" spans="2:38" ht="12" customHeight="1">
      <c r="B32" s="4"/>
      <c r="C32" s="103"/>
      <c r="D32" s="104"/>
      <c r="E32" s="104"/>
      <c r="F32" s="104"/>
      <c r="G32" s="105"/>
      <c r="H32" s="105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7"/>
      <c r="AC32" s="92"/>
      <c r="AD32" s="93"/>
      <c r="AE32" s="93"/>
      <c r="AF32" s="93"/>
      <c r="AG32" s="108"/>
      <c r="AH32" s="92"/>
      <c r="AI32" s="93"/>
      <c r="AJ32" s="93"/>
      <c r="AK32" s="94"/>
      <c r="AL32" s="6"/>
    </row>
    <row r="33" spans="2:38" ht="12" customHeight="1">
      <c r="B33" s="4"/>
      <c r="C33" s="103"/>
      <c r="D33" s="104"/>
      <c r="E33" s="104"/>
      <c r="F33" s="104"/>
      <c r="G33" s="105"/>
      <c r="H33" s="105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7"/>
      <c r="AC33" s="92"/>
      <c r="AD33" s="93"/>
      <c r="AE33" s="93"/>
      <c r="AF33" s="93"/>
      <c r="AG33" s="108"/>
      <c r="AH33" s="92"/>
      <c r="AI33" s="93"/>
      <c r="AJ33" s="93"/>
      <c r="AK33" s="94"/>
      <c r="AL33" s="6"/>
    </row>
    <row r="34" spans="2:38" ht="12" customHeight="1">
      <c r="B34" s="4"/>
      <c r="C34" s="95"/>
      <c r="D34" s="96"/>
      <c r="E34" s="96"/>
      <c r="F34" s="96"/>
      <c r="G34" s="96"/>
      <c r="H34" s="96"/>
      <c r="I34" s="96"/>
      <c r="J34" s="38" t="s">
        <v>40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01" t="s">
        <v>41</v>
      </c>
      <c r="Z34" s="101"/>
      <c r="AA34" s="101"/>
      <c r="AB34" s="102"/>
      <c r="AC34" s="97">
        <f>SUM(AC27:AG33)</f>
        <v>0</v>
      </c>
      <c r="AD34" s="98"/>
      <c r="AE34" s="98"/>
      <c r="AF34" s="98"/>
      <c r="AG34" s="99"/>
      <c r="AH34" s="97">
        <f>SUM(AH27:AK33)</f>
        <v>0</v>
      </c>
      <c r="AI34" s="98"/>
      <c r="AJ34" s="98"/>
      <c r="AK34" s="100"/>
      <c r="AL34" s="6"/>
    </row>
    <row r="35" spans="2:38" ht="12" customHeight="1"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40"/>
      <c r="AD35" s="40"/>
      <c r="AE35" s="40"/>
      <c r="AF35" s="40"/>
      <c r="AG35" s="40"/>
      <c r="AH35" s="40"/>
      <c r="AI35" s="40"/>
      <c r="AJ35" s="40"/>
      <c r="AK35" s="40"/>
      <c r="AL35" s="6"/>
    </row>
    <row r="36" spans="2:38" ht="12" customHeight="1">
      <c r="B36" s="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24"/>
      <c r="AJ36" s="24"/>
      <c r="AK36" s="24"/>
      <c r="AL36" s="6"/>
    </row>
    <row r="37" spans="2:38" ht="12" customHeight="1">
      <c r="B37" s="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24"/>
      <c r="AJ37" s="24"/>
      <c r="AK37" s="24"/>
      <c r="AL37" s="6"/>
    </row>
    <row r="38" spans="2:38" ht="12" customHeight="1">
      <c r="B38" s="4"/>
      <c r="C38" s="8"/>
      <c r="D38" s="8"/>
      <c r="E38" s="22"/>
      <c r="F38" s="22"/>
      <c r="G38" s="22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6"/>
    </row>
    <row r="39" spans="2:38" ht="12" customHeight="1">
      <c r="B39" s="4"/>
      <c r="C39" s="23"/>
      <c r="D39" s="23"/>
      <c r="E39" s="11"/>
      <c r="F39" s="11"/>
      <c r="G39" s="11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6"/>
    </row>
    <row r="40" spans="2:38" ht="12" customHeight="1">
      <c r="B40" s="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2:38" ht="12" customHeight="1">
      <c r="B41" s="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2:38" ht="12" customHeight="1">
      <c r="B42" s="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2:38" ht="12" customHeight="1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2:38" ht="12" customHeight="1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2:38" ht="12" customHeight="1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2:38" ht="12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2:38" ht="12" customHeight="1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6"/>
    </row>
    <row r="48" spans="2:38" ht="12" customHeight="1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6"/>
    </row>
    <row r="49" spans="2:38" ht="12" customHeight="1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2:38" s="15" customFormat="1" ht="12" customHeight="1">
      <c r="B50" s="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7"/>
      <c r="AK50" s="7"/>
      <c r="AL50" s="14"/>
    </row>
    <row r="51" spans="2:38" s="15" customFormat="1" ht="12" customHeight="1">
      <c r="B51" s="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7"/>
      <c r="AK51" s="7"/>
      <c r="AL51" s="14"/>
    </row>
    <row r="52" spans="2:38" s="15" customFormat="1" ht="12" customHeight="1">
      <c r="B52" s="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7"/>
      <c r="AK52" s="7"/>
      <c r="AL52" s="14"/>
    </row>
    <row r="53" spans="2:38" s="15" customFormat="1" ht="12" customHeight="1">
      <c r="B53" s="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7"/>
      <c r="AK53" s="7"/>
      <c r="AL53" s="14"/>
    </row>
    <row r="54" spans="2:38" s="15" customFormat="1" ht="12" customHeight="1">
      <c r="B54" s="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7"/>
      <c r="AK54" s="7"/>
      <c r="AL54" s="14"/>
    </row>
    <row r="55" spans="2:38" s="15" customFormat="1" ht="12" customHeight="1">
      <c r="B55" s="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7"/>
      <c r="AK55" s="7"/>
      <c r="AL55" s="14"/>
    </row>
    <row r="56" spans="2:38" s="15" customFormat="1" ht="12" customHeight="1">
      <c r="B56" s="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7"/>
      <c r="AK56" s="7"/>
      <c r="AL56" s="14"/>
    </row>
    <row r="57" spans="2:38" s="15" customFormat="1" ht="12" customHeight="1">
      <c r="B57" s="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7"/>
      <c r="AK57" s="7"/>
      <c r="AL57" s="14"/>
    </row>
    <row r="58" spans="2:38" ht="12" customHeight="1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6"/>
    </row>
    <row r="59" spans="2:38" ht="12" customHeight="1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6"/>
    </row>
    <row r="60" spans="2:38" ht="12" customHeight="1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6"/>
    </row>
    <row r="61" spans="2:38" ht="12" customHeight="1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6"/>
    </row>
    <row r="62" spans="2:38" ht="12" customHeight="1" thickBot="1"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8"/>
    </row>
  </sheetData>
  <sheetProtection sheet="1" objects="1" scenarios="1" selectLockedCells="1"/>
  <mergeCells count="106">
    <mergeCell ref="N5:T5"/>
    <mergeCell ref="K8:O8"/>
    <mergeCell ref="R8:AB8"/>
    <mergeCell ref="I10:AB10"/>
    <mergeCell ref="M12:Q12"/>
    <mergeCell ref="AE3:AK3"/>
    <mergeCell ref="G4:AB4"/>
    <mergeCell ref="G6:AB6"/>
    <mergeCell ref="G5:M5"/>
    <mergeCell ref="U5:AB5"/>
    <mergeCell ref="AH6:AJ6"/>
    <mergeCell ref="R17:X17"/>
    <mergeCell ref="M16:Q16"/>
    <mergeCell ref="M17:Q17"/>
    <mergeCell ref="T13:V13"/>
    <mergeCell ref="X13:Y13"/>
    <mergeCell ref="AA13:AB13"/>
    <mergeCell ref="R15:Y15"/>
    <mergeCell ref="AD8:AK8"/>
    <mergeCell ref="AC13:AD13"/>
    <mergeCell ref="AE13:AG13"/>
    <mergeCell ref="AH13:AK13"/>
    <mergeCell ref="AC12:AK12"/>
    <mergeCell ref="Z17:AA17"/>
    <mergeCell ref="M18:Q18"/>
    <mergeCell ref="M19:Q19"/>
    <mergeCell ref="M20:Q22"/>
    <mergeCell ref="G13:L14"/>
    <mergeCell ref="D16:L16"/>
    <mergeCell ref="D17:L17"/>
    <mergeCell ref="C18:L18"/>
    <mergeCell ref="M13:Q14"/>
    <mergeCell ref="AE14:AG14"/>
    <mergeCell ref="AH14:AK14"/>
    <mergeCell ref="AH25:AK26"/>
    <mergeCell ref="AC25:AG26"/>
    <mergeCell ref="AC14:AD14"/>
    <mergeCell ref="AC15:AD15"/>
    <mergeCell ref="AE15:AG15"/>
    <mergeCell ref="AH15:AK15"/>
    <mergeCell ref="AC16:AD16"/>
    <mergeCell ref="AE16:AG16"/>
    <mergeCell ref="AC18:AD18"/>
    <mergeCell ref="AE18:AG18"/>
    <mergeCell ref="AH18:AK18"/>
    <mergeCell ref="AC19:AK19"/>
    <mergeCell ref="AH16:AK16"/>
    <mergeCell ref="AC17:AD17"/>
    <mergeCell ref="AE17:AG17"/>
    <mergeCell ref="AH17:AK17"/>
    <mergeCell ref="AE22:AG22"/>
    <mergeCell ref="AH22:AK22"/>
    <mergeCell ref="G23:I23"/>
    <mergeCell ref="AC20:AD20"/>
    <mergeCell ref="AE20:AG20"/>
    <mergeCell ref="AH20:AK20"/>
    <mergeCell ref="AE21:AG21"/>
    <mergeCell ref="AH21:AK21"/>
    <mergeCell ref="C25:F26"/>
    <mergeCell ref="G25:I26"/>
    <mergeCell ref="AC21:AD21"/>
    <mergeCell ref="R19:AB21"/>
    <mergeCell ref="R23:X23"/>
    <mergeCell ref="Z23:AA23"/>
    <mergeCell ref="J25:AB26"/>
    <mergeCell ref="AC22:AD22"/>
    <mergeCell ref="AH27:AK27"/>
    <mergeCell ref="C28:F28"/>
    <mergeCell ref="G28:I28"/>
    <mergeCell ref="J28:AB28"/>
    <mergeCell ref="AC28:AG28"/>
    <mergeCell ref="AH28:AK28"/>
    <mergeCell ref="C27:F27"/>
    <mergeCell ref="G27:I27"/>
    <mergeCell ref="J27:AB27"/>
    <mergeCell ref="AC27:AG27"/>
    <mergeCell ref="AH29:AK29"/>
    <mergeCell ref="C30:F30"/>
    <mergeCell ref="G30:I30"/>
    <mergeCell ref="J30:AB30"/>
    <mergeCell ref="AC30:AG30"/>
    <mergeCell ref="AH30:AK30"/>
    <mergeCell ref="C29:F29"/>
    <mergeCell ref="G29:I29"/>
    <mergeCell ref="J29:AB29"/>
    <mergeCell ref="AC29:AG29"/>
    <mergeCell ref="AH31:AK31"/>
    <mergeCell ref="C32:F32"/>
    <mergeCell ref="G32:I32"/>
    <mergeCell ref="J32:AB32"/>
    <mergeCell ref="AC32:AG32"/>
    <mergeCell ref="AH32:AK32"/>
    <mergeCell ref="C31:F31"/>
    <mergeCell ref="G31:I31"/>
    <mergeCell ref="J31:AB31"/>
    <mergeCell ref="AC31:AG31"/>
    <mergeCell ref="AH33:AK33"/>
    <mergeCell ref="C34:F34"/>
    <mergeCell ref="G34:I34"/>
    <mergeCell ref="AC34:AG34"/>
    <mergeCell ref="AH34:AK34"/>
    <mergeCell ref="Y34:AB34"/>
    <mergeCell ref="C33:F33"/>
    <mergeCell ref="G33:I33"/>
    <mergeCell ref="J33:AB33"/>
    <mergeCell ref="AC33:AG33"/>
  </mergeCell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O62"/>
  <sheetViews>
    <sheetView zoomScalePageLayoutView="0" workbookViewId="0" topLeftCell="A1">
      <selection activeCell="Q57" sqref="Q57"/>
    </sheetView>
  </sheetViews>
  <sheetFormatPr defaultColWidth="2.75390625" defaultRowHeight="12" customHeight="1"/>
  <cols>
    <col min="1" max="41" width="2.75390625" style="10" customWidth="1"/>
    <col min="42" max="16384" width="2.75390625" style="10" customWidth="1"/>
  </cols>
  <sheetData>
    <row r="1" ht="12" customHeight="1" thickBot="1"/>
    <row r="2" spans="2:38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ht="12" customHeight="1">
      <c r="B3" s="4"/>
      <c r="C3" s="5"/>
      <c r="D3" s="19"/>
      <c r="E3" s="19"/>
      <c r="F3" s="19"/>
      <c r="G3" s="19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192" t="s">
        <v>0</v>
      </c>
      <c r="AF3" s="192"/>
      <c r="AG3" s="192"/>
      <c r="AH3" s="192"/>
      <c r="AI3" s="192"/>
      <c r="AJ3" s="192"/>
      <c r="AK3" s="192"/>
      <c r="AL3" s="6"/>
    </row>
    <row r="4" spans="2:38" ht="12" customHeight="1">
      <c r="B4" s="4"/>
      <c r="C4" s="42" t="s">
        <v>1</v>
      </c>
      <c r="D4" s="43"/>
      <c r="E4" s="43"/>
      <c r="F4" s="43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44"/>
      <c r="AD4" s="9"/>
      <c r="AE4" s="9"/>
      <c r="AF4" s="9"/>
      <c r="AG4" s="9"/>
      <c r="AH4" s="9"/>
      <c r="AI4" s="9"/>
      <c r="AJ4" s="9"/>
      <c r="AK4" s="9"/>
      <c r="AL4" s="14"/>
    </row>
    <row r="5" spans="2:38" ht="12" customHeight="1">
      <c r="B5" s="4"/>
      <c r="C5" s="45" t="s">
        <v>2</v>
      </c>
      <c r="D5" s="43"/>
      <c r="E5" s="43"/>
      <c r="F5" s="43"/>
      <c r="G5" s="193"/>
      <c r="H5" s="193"/>
      <c r="I5" s="193"/>
      <c r="J5" s="193"/>
      <c r="K5" s="193"/>
      <c r="L5" s="193"/>
      <c r="M5" s="193"/>
      <c r="N5" s="196" t="s">
        <v>4</v>
      </c>
      <c r="O5" s="196"/>
      <c r="P5" s="196"/>
      <c r="Q5" s="196"/>
      <c r="R5" s="196"/>
      <c r="S5" s="196"/>
      <c r="T5" s="196"/>
      <c r="U5" s="210"/>
      <c r="V5" s="210"/>
      <c r="W5" s="210"/>
      <c r="X5" s="210"/>
      <c r="Y5" s="210"/>
      <c r="Z5" s="210"/>
      <c r="AA5" s="210"/>
      <c r="AB5" s="210"/>
      <c r="AC5" s="44"/>
      <c r="AD5" s="9"/>
      <c r="AE5" s="9"/>
      <c r="AF5" s="9"/>
      <c r="AG5" s="9"/>
      <c r="AH5" s="9"/>
      <c r="AI5" s="9"/>
      <c r="AJ5" s="9"/>
      <c r="AK5" s="9"/>
      <c r="AL5" s="14"/>
    </row>
    <row r="6" spans="2:38" ht="12" customHeight="1">
      <c r="B6" s="4"/>
      <c r="C6" s="41" t="s">
        <v>3</v>
      </c>
      <c r="D6" s="43"/>
      <c r="E6" s="43"/>
      <c r="F6" s="43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47" t="s">
        <v>27</v>
      </c>
      <c r="AD6" s="46"/>
      <c r="AE6" s="46"/>
      <c r="AF6" s="46"/>
      <c r="AG6" s="48"/>
      <c r="AH6" s="195"/>
      <c r="AI6" s="195"/>
      <c r="AJ6" s="195"/>
      <c r="AK6" s="9"/>
      <c r="AL6" s="14"/>
    </row>
    <row r="7" spans="2:41" ht="12" customHeight="1">
      <c r="B7" s="4"/>
      <c r="C7" s="43"/>
      <c r="D7" s="43"/>
      <c r="E7" s="43"/>
      <c r="F7" s="43"/>
      <c r="G7" s="43"/>
      <c r="H7" s="43"/>
      <c r="I7" s="43"/>
      <c r="J7" s="43"/>
      <c r="K7" s="43"/>
      <c r="L7" s="43"/>
      <c r="M7" s="41"/>
      <c r="N7" s="41"/>
      <c r="O7" s="41"/>
      <c r="P7" s="49"/>
      <c r="Q7" s="11"/>
      <c r="R7" s="11"/>
      <c r="S7" s="11"/>
      <c r="T7" s="11"/>
      <c r="U7" s="11"/>
      <c r="V7" s="11"/>
      <c r="W7" s="12"/>
      <c r="X7" s="12"/>
      <c r="Y7" s="12"/>
      <c r="Z7" s="9"/>
      <c r="AA7" s="9"/>
      <c r="AB7" s="9"/>
      <c r="AC7" s="44"/>
      <c r="AD7" s="9"/>
      <c r="AE7" s="9"/>
      <c r="AF7" s="9"/>
      <c r="AG7" s="9"/>
      <c r="AH7" s="9"/>
      <c r="AI7" s="9"/>
      <c r="AJ7" s="9"/>
      <c r="AK7" s="9"/>
      <c r="AL7" s="14"/>
      <c r="AO7" s="56"/>
    </row>
    <row r="8" spans="2:38" ht="12" customHeight="1">
      <c r="B8" s="4"/>
      <c r="C8" s="50" t="s">
        <v>5</v>
      </c>
      <c r="D8" s="43"/>
      <c r="E8" s="43"/>
      <c r="F8" s="43"/>
      <c r="G8" s="43"/>
      <c r="H8" s="43"/>
      <c r="I8" s="43"/>
      <c r="J8" s="43"/>
      <c r="K8" s="208"/>
      <c r="L8" s="208"/>
      <c r="M8" s="208"/>
      <c r="N8" s="208"/>
      <c r="O8" s="208"/>
      <c r="P8" s="41"/>
      <c r="Q8" s="41" t="s">
        <v>6</v>
      </c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51" t="s">
        <v>6</v>
      </c>
      <c r="AD8" s="133"/>
      <c r="AE8" s="133"/>
      <c r="AF8" s="133"/>
      <c r="AG8" s="133"/>
      <c r="AH8" s="133"/>
      <c r="AI8" s="133"/>
      <c r="AJ8" s="133"/>
      <c r="AK8" s="133"/>
      <c r="AL8" s="14"/>
    </row>
    <row r="9" spans="2:38" ht="12" customHeight="1">
      <c r="B9" s="4"/>
      <c r="C9" s="43"/>
      <c r="D9" s="43"/>
      <c r="E9" s="43"/>
      <c r="F9" s="43"/>
      <c r="G9" s="43"/>
      <c r="H9" s="43"/>
      <c r="I9" s="43"/>
      <c r="J9" s="43"/>
      <c r="K9" s="43"/>
      <c r="L9" s="43"/>
      <c r="M9" s="41"/>
      <c r="N9" s="41"/>
      <c r="O9" s="41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44"/>
      <c r="AD9" s="9"/>
      <c r="AE9" s="9"/>
      <c r="AF9" s="9"/>
      <c r="AG9" s="9"/>
      <c r="AH9" s="9"/>
      <c r="AI9" s="9"/>
      <c r="AJ9" s="9"/>
      <c r="AK9" s="9"/>
      <c r="AL9" s="14"/>
    </row>
    <row r="10" spans="2:38" ht="12" customHeight="1">
      <c r="B10" s="4"/>
      <c r="C10" s="43" t="s">
        <v>7</v>
      </c>
      <c r="D10" s="43"/>
      <c r="E10" s="43"/>
      <c r="F10" s="43"/>
      <c r="G10" s="43"/>
      <c r="H10" s="43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44"/>
      <c r="AD10" s="9"/>
      <c r="AE10" s="9"/>
      <c r="AF10" s="9"/>
      <c r="AG10" s="9"/>
      <c r="AH10" s="9"/>
      <c r="AI10" s="9"/>
      <c r="AJ10" s="9"/>
      <c r="AK10" s="9"/>
      <c r="AL10" s="14"/>
    </row>
    <row r="11" spans="2:38" ht="12" customHeight="1">
      <c r="B11" s="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1"/>
      <c r="N11" s="41"/>
      <c r="O11" s="41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44"/>
      <c r="AD11" s="9"/>
      <c r="AE11" s="9"/>
      <c r="AF11" s="9"/>
      <c r="AG11" s="9"/>
      <c r="AH11" s="9"/>
      <c r="AI11" s="9"/>
      <c r="AJ11" s="9"/>
      <c r="AK11" s="9"/>
      <c r="AL11" s="14"/>
    </row>
    <row r="12" spans="2:38" ht="12" customHeight="1">
      <c r="B12" s="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89" t="s">
        <v>8</v>
      </c>
      <c r="N12" s="190"/>
      <c r="O12" s="190"/>
      <c r="P12" s="190"/>
      <c r="Q12" s="191"/>
      <c r="R12" s="27" t="s">
        <v>9</v>
      </c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183" t="s">
        <v>31</v>
      </c>
      <c r="AD12" s="184"/>
      <c r="AE12" s="184"/>
      <c r="AF12" s="184"/>
      <c r="AG12" s="184"/>
      <c r="AH12" s="184"/>
      <c r="AI12" s="184"/>
      <c r="AJ12" s="184"/>
      <c r="AK12" s="184"/>
      <c r="AL12" s="14"/>
    </row>
    <row r="13" spans="2:38" ht="12" customHeight="1">
      <c r="B13" s="4"/>
      <c r="C13" s="37" t="s">
        <v>19</v>
      </c>
      <c r="D13" s="37"/>
      <c r="E13" s="37"/>
      <c r="F13" s="5"/>
      <c r="G13" s="166" t="s">
        <v>21</v>
      </c>
      <c r="H13" s="166"/>
      <c r="I13" s="166"/>
      <c r="J13" s="166"/>
      <c r="K13" s="166"/>
      <c r="L13" s="167"/>
      <c r="M13" s="174"/>
      <c r="N13" s="175"/>
      <c r="O13" s="175"/>
      <c r="P13" s="175"/>
      <c r="Q13" s="176"/>
      <c r="R13" s="31" t="s">
        <v>10</v>
      </c>
      <c r="S13" s="8"/>
      <c r="T13" s="141"/>
      <c r="U13" s="141"/>
      <c r="V13" s="141"/>
      <c r="W13" s="24" t="s">
        <v>11</v>
      </c>
      <c r="X13" s="141"/>
      <c r="Y13" s="141"/>
      <c r="Z13" s="9" t="s">
        <v>12</v>
      </c>
      <c r="AA13" s="141"/>
      <c r="AB13" s="207"/>
      <c r="AC13" s="180" t="s">
        <v>28</v>
      </c>
      <c r="AD13" s="181"/>
      <c r="AE13" s="180" t="s">
        <v>29</v>
      </c>
      <c r="AF13" s="182"/>
      <c r="AG13" s="181"/>
      <c r="AH13" s="180" t="s">
        <v>30</v>
      </c>
      <c r="AI13" s="182"/>
      <c r="AJ13" s="182"/>
      <c r="AK13" s="182"/>
      <c r="AL13" s="14"/>
    </row>
    <row r="14" spans="2:38" ht="12" customHeight="1">
      <c r="B14" s="4"/>
      <c r="C14" s="5" t="s">
        <v>20</v>
      </c>
      <c r="D14" s="5"/>
      <c r="E14" s="5"/>
      <c r="F14" s="5"/>
      <c r="G14" s="166"/>
      <c r="H14" s="166"/>
      <c r="I14" s="166"/>
      <c r="J14" s="166"/>
      <c r="K14" s="166"/>
      <c r="L14" s="167"/>
      <c r="M14" s="177"/>
      <c r="N14" s="178"/>
      <c r="O14" s="178"/>
      <c r="P14" s="178"/>
      <c r="Q14" s="179"/>
      <c r="R14" s="31" t="s">
        <v>13</v>
      </c>
      <c r="S14" s="8"/>
      <c r="T14" s="8"/>
      <c r="U14" s="8"/>
      <c r="V14" s="8"/>
      <c r="W14" s="5"/>
      <c r="X14" s="5"/>
      <c r="Y14" s="5"/>
      <c r="Z14" s="7"/>
      <c r="AA14" s="7"/>
      <c r="AB14" s="30"/>
      <c r="AC14" s="148"/>
      <c r="AD14" s="113"/>
      <c r="AE14" s="114"/>
      <c r="AF14" s="114"/>
      <c r="AG14" s="114"/>
      <c r="AH14" s="110"/>
      <c r="AI14" s="110"/>
      <c r="AJ14" s="110"/>
      <c r="AK14" s="111"/>
      <c r="AL14" s="14"/>
    </row>
    <row r="15" spans="2:38" ht="12" customHeight="1">
      <c r="B15" s="4"/>
      <c r="C15" s="5" t="s">
        <v>22</v>
      </c>
      <c r="D15" s="8"/>
      <c r="E15" s="8"/>
      <c r="F15" s="8"/>
      <c r="G15" s="8"/>
      <c r="H15" s="8"/>
      <c r="I15" s="8"/>
      <c r="J15" s="8"/>
      <c r="K15" s="8"/>
      <c r="L15" s="8"/>
      <c r="M15" s="52"/>
      <c r="N15" s="53"/>
      <c r="O15" s="53"/>
      <c r="P15" s="53"/>
      <c r="Q15" s="54"/>
      <c r="R15" s="177"/>
      <c r="S15" s="178"/>
      <c r="T15" s="178"/>
      <c r="U15" s="178"/>
      <c r="V15" s="178"/>
      <c r="W15" s="178"/>
      <c r="X15" s="178"/>
      <c r="Y15" s="178"/>
      <c r="Z15" s="7" t="s">
        <v>14</v>
      </c>
      <c r="AA15" s="8"/>
      <c r="AB15" s="33"/>
      <c r="AC15" s="149"/>
      <c r="AD15" s="103"/>
      <c r="AE15" s="150"/>
      <c r="AF15" s="151"/>
      <c r="AG15" s="152"/>
      <c r="AH15" s="94"/>
      <c r="AI15" s="158"/>
      <c r="AJ15" s="158"/>
      <c r="AK15" s="158"/>
      <c r="AL15" s="14"/>
    </row>
    <row r="16" spans="2:38" ht="12" customHeight="1">
      <c r="B16" s="4"/>
      <c r="C16" s="5" t="s">
        <v>23</v>
      </c>
      <c r="D16" s="168"/>
      <c r="E16" s="168"/>
      <c r="F16" s="168"/>
      <c r="G16" s="168"/>
      <c r="H16" s="168"/>
      <c r="I16" s="168"/>
      <c r="J16" s="168"/>
      <c r="K16" s="168"/>
      <c r="L16" s="169"/>
      <c r="M16" s="177"/>
      <c r="N16" s="178"/>
      <c r="O16" s="178"/>
      <c r="P16" s="178"/>
      <c r="Q16" s="179"/>
      <c r="R16" s="31" t="s">
        <v>15</v>
      </c>
      <c r="S16" s="8"/>
      <c r="T16" s="8"/>
      <c r="U16" s="8"/>
      <c r="V16" s="8"/>
      <c r="W16" s="5"/>
      <c r="X16" s="5"/>
      <c r="Y16" s="5"/>
      <c r="Z16" s="5"/>
      <c r="AA16" s="5"/>
      <c r="AB16" s="32"/>
      <c r="AC16" s="128"/>
      <c r="AD16" s="104"/>
      <c r="AE16" s="105"/>
      <c r="AF16" s="105"/>
      <c r="AG16" s="105"/>
      <c r="AH16" s="93"/>
      <c r="AI16" s="93"/>
      <c r="AJ16" s="93"/>
      <c r="AK16" s="94"/>
      <c r="AL16" s="14"/>
    </row>
    <row r="17" spans="2:38" ht="12" customHeight="1">
      <c r="B17" s="4"/>
      <c r="C17" s="5" t="s">
        <v>24</v>
      </c>
      <c r="D17" s="170"/>
      <c r="E17" s="170"/>
      <c r="F17" s="170"/>
      <c r="G17" s="170"/>
      <c r="H17" s="170"/>
      <c r="I17" s="170"/>
      <c r="J17" s="170"/>
      <c r="K17" s="170"/>
      <c r="L17" s="171"/>
      <c r="M17" s="177"/>
      <c r="N17" s="178"/>
      <c r="O17" s="178"/>
      <c r="P17" s="178"/>
      <c r="Q17" s="179"/>
      <c r="R17" s="132"/>
      <c r="S17" s="133"/>
      <c r="T17" s="133"/>
      <c r="U17" s="133"/>
      <c r="V17" s="133"/>
      <c r="W17" s="133"/>
      <c r="X17" s="133"/>
      <c r="Y17" s="5"/>
      <c r="Z17" s="133" t="s">
        <v>86</v>
      </c>
      <c r="AA17" s="133"/>
      <c r="AB17" s="30" t="s">
        <v>16</v>
      </c>
      <c r="AC17" s="128"/>
      <c r="AD17" s="104"/>
      <c r="AE17" s="105"/>
      <c r="AF17" s="105"/>
      <c r="AG17" s="105"/>
      <c r="AH17" s="93"/>
      <c r="AI17" s="93"/>
      <c r="AJ17" s="93"/>
      <c r="AK17" s="94"/>
      <c r="AL17" s="14"/>
    </row>
    <row r="18" spans="2:38" ht="12" customHeight="1">
      <c r="B18" s="4"/>
      <c r="C18" s="172" t="s">
        <v>25</v>
      </c>
      <c r="D18" s="172"/>
      <c r="E18" s="172"/>
      <c r="F18" s="172"/>
      <c r="G18" s="172"/>
      <c r="H18" s="172"/>
      <c r="I18" s="172"/>
      <c r="J18" s="172"/>
      <c r="K18" s="172"/>
      <c r="L18" s="173"/>
      <c r="M18" s="177"/>
      <c r="N18" s="178"/>
      <c r="O18" s="178"/>
      <c r="P18" s="178"/>
      <c r="Q18" s="179"/>
      <c r="R18" s="31" t="s">
        <v>17</v>
      </c>
      <c r="S18" s="8"/>
      <c r="T18" s="8"/>
      <c r="U18" s="8"/>
      <c r="V18" s="8"/>
      <c r="W18" s="5"/>
      <c r="X18" s="5"/>
      <c r="Y18" s="7"/>
      <c r="Z18" s="7"/>
      <c r="AA18" s="7"/>
      <c r="AB18" s="30"/>
      <c r="AC18" s="136"/>
      <c r="AD18" s="137"/>
      <c r="AE18" s="138"/>
      <c r="AF18" s="138"/>
      <c r="AG18" s="138"/>
      <c r="AH18" s="139"/>
      <c r="AI18" s="139"/>
      <c r="AJ18" s="139"/>
      <c r="AK18" s="140"/>
      <c r="AL18" s="14"/>
    </row>
    <row r="19" spans="2:38" ht="15.75" customHeight="1">
      <c r="B19" s="4"/>
      <c r="C19" s="5" t="s">
        <v>26</v>
      </c>
      <c r="D19" s="8"/>
      <c r="E19" s="8"/>
      <c r="F19" s="8"/>
      <c r="G19" s="8"/>
      <c r="H19" s="8"/>
      <c r="I19" s="8"/>
      <c r="J19" s="8"/>
      <c r="K19" s="8"/>
      <c r="L19" s="8"/>
      <c r="M19" s="157"/>
      <c r="N19" s="158"/>
      <c r="O19" s="158"/>
      <c r="P19" s="158"/>
      <c r="Q19" s="159"/>
      <c r="R19" s="129"/>
      <c r="S19" s="130"/>
      <c r="T19" s="130"/>
      <c r="U19" s="130"/>
      <c r="V19" s="130"/>
      <c r="W19" s="130"/>
      <c r="X19" s="130"/>
      <c r="Y19" s="130"/>
      <c r="Z19" s="130"/>
      <c r="AA19" s="130"/>
      <c r="AB19" s="131"/>
      <c r="AC19" s="144" t="s">
        <v>32</v>
      </c>
      <c r="AD19" s="145"/>
      <c r="AE19" s="145"/>
      <c r="AF19" s="145"/>
      <c r="AG19" s="145"/>
      <c r="AH19" s="145"/>
      <c r="AI19" s="145"/>
      <c r="AJ19" s="145"/>
      <c r="AK19" s="145"/>
      <c r="AL19" s="14"/>
    </row>
    <row r="20" spans="2:38" ht="12" customHeight="1">
      <c r="B20" s="4"/>
      <c r="C20" s="5"/>
      <c r="D20" s="8"/>
      <c r="E20" s="8"/>
      <c r="F20" s="8"/>
      <c r="G20" s="8"/>
      <c r="H20" s="8"/>
      <c r="I20" s="8"/>
      <c r="J20" s="8"/>
      <c r="K20" s="8"/>
      <c r="L20" s="8"/>
      <c r="M20" s="197"/>
      <c r="N20" s="198"/>
      <c r="O20" s="198"/>
      <c r="P20" s="198"/>
      <c r="Q20" s="199"/>
      <c r="R20" s="129"/>
      <c r="S20" s="130"/>
      <c r="T20" s="130"/>
      <c r="U20" s="130"/>
      <c r="V20" s="130"/>
      <c r="W20" s="130"/>
      <c r="X20" s="130"/>
      <c r="Y20" s="130"/>
      <c r="Z20" s="130"/>
      <c r="AA20" s="130"/>
      <c r="AB20" s="131"/>
      <c r="AC20" s="128"/>
      <c r="AD20" s="104"/>
      <c r="AE20" s="105"/>
      <c r="AF20" s="105"/>
      <c r="AG20" s="105"/>
      <c r="AH20" s="93"/>
      <c r="AI20" s="93"/>
      <c r="AJ20" s="93"/>
      <c r="AK20" s="94"/>
      <c r="AL20" s="14"/>
    </row>
    <row r="21" spans="2:38" ht="12" customHeight="1">
      <c r="B21" s="4"/>
      <c r="C21" s="37" t="s">
        <v>19</v>
      </c>
      <c r="D21" s="37"/>
      <c r="E21" s="37"/>
      <c r="F21" s="5"/>
      <c r="G21" s="8"/>
      <c r="H21" s="8"/>
      <c r="I21" s="8"/>
      <c r="J21" s="8"/>
      <c r="K21" s="8"/>
      <c r="L21" s="8"/>
      <c r="M21" s="197"/>
      <c r="N21" s="198"/>
      <c r="O21" s="198"/>
      <c r="P21" s="198"/>
      <c r="Q21" s="199"/>
      <c r="R21" s="129"/>
      <c r="S21" s="130"/>
      <c r="T21" s="130"/>
      <c r="U21" s="130"/>
      <c r="V21" s="130"/>
      <c r="W21" s="130"/>
      <c r="X21" s="130"/>
      <c r="Y21" s="130"/>
      <c r="Z21" s="130"/>
      <c r="AA21" s="130"/>
      <c r="AB21" s="131"/>
      <c r="AC21" s="128"/>
      <c r="AD21" s="104"/>
      <c r="AE21" s="105"/>
      <c r="AF21" s="105"/>
      <c r="AG21" s="105"/>
      <c r="AH21" s="93"/>
      <c r="AI21" s="93"/>
      <c r="AJ21" s="93"/>
      <c r="AK21" s="94"/>
      <c r="AL21" s="14"/>
    </row>
    <row r="22" spans="2:38" ht="12" customHeight="1">
      <c r="B22" s="4"/>
      <c r="C22" s="5" t="s">
        <v>20</v>
      </c>
      <c r="D22" s="5"/>
      <c r="E22" s="5"/>
      <c r="F22" s="5"/>
      <c r="G22" s="5"/>
      <c r="H22" s="5"/>
      <c r="I22" s="5"/>
      <c r="J22" s="8"/>
      <c r="K22" s="8"/>
      <c r="L22" s="8"/>
      <c r="M22" s="200"/>
      <c r="N22" s="201"/>
      <c r="O22" s="201"/>
      <c r="P22" s="201"/>
      <c r="Q22" s="202"/>
      <c r="R22" s="31" t="s">
        <v>18</v>
      </c>
      <c r="S22" s="8"/>
      <c r="T22" s="8"/>
      <c r="U22" s="8"/>
      <c r="V22" s="8"/>
      <c r="W22" s="5"/>
      <c r="X22" s="5"/>
      <c r="Y22" s="5"/>
      <c r="Z22" s="7"/>
      <c r="AA22" s="7"/>
      <c r="AB22" s="30"/>
      <c r="AC22" s="136"/>
      <c r="AD22" s="137"/>
      <c r="AE22" s="138"/>
      <c r="AF22" s="138"/>
      <c r="AG22" s="138"/>
      <c r="AH22" s="139"/>
      <c r="AI22" s="139"/>
      <c r="AJ22" s="139"/>
      <c r="AK22" s="140"/>
      <c r="AL22" s="6"/>
    </row>
    <row r="23" spans="2:38" ht="15" customHeight="1">
      <c r="B23" s="4"/>
      <c r="C23" s="5" t="s">
        <v>33</v>
      </c>
      <c r="D23" s="9"/>
      <c r="E23" s="9"/>
      <c r="F23" s="9"/>
      <c r="G23" s="133"/>
      <c r="H23" s="133"/>
      <c r="I23" s="133"/>
      <c r="J23" s="9"/>
      <c r="K23" s="9" t="s">
        <v>34</v>
      </c>
      <c r="L23" s="9"/>
      <c r="M23" s="9"/>
      <c r="N23" s="9"/>
      <c r="O23" s="9"/>
      <c r="P23" s="9"/>
      <c r="Q23" s="9"/>
      <c r="R23" s="132"/>
      <c r="S23" s="133"/>
      <c r="T23" s="133"/>
      <c r="U23" s="133"/>
      <c r="V23" s="133"/>
      <c r="W23" s="133"/>
      <c r="X23" s="133"/>
      <c r="Y23" s="41"/>
      <c r="Z23" s="133" t="s">
        <v>86</v>
      </c>
      <c r="AA23" s="133"/>
      <c r="AB23" s="30" t="s">
        <v>16</v>
      </c>
      <c r="AC23" s="31" t="s">
        <v>15</v>
      </c>
      <c r="AD23" s="7"/>
      <c r="AE23" s="7"/>
      <c r="AF23" s="7"/>
      <c r="AG23" s="7"/>
      <c r="AH23" s="7"/>
      <c r="AI23" s="7"/>
      <c r="AJ23" s="7"/>
      <c r="AK23" s="7"/>
      <c r="AL23" s="6"/>
    </row>
    <row r="24" spans="2:38" ht="9.75" customHeight="1">
      <c r="B24" s="4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4"/>
      <c r="S24" s="25"/>
      <c r="T24" s="25"/>
      <c r="U24" s="25"/>
      <c r="V24" s="25"/>
      <c r="W24" s="26"/>
      <c r="X24" s="26"/>
      <c r="Y24" s="26"/>
      <c r="Z24" s="35"/>
      <c r="AA24" s="35"/>
      <c r="AB24" s="36"/>
      <c r="AC24" s="35"/>
      <c r="AD24" s="35"/>
      <c r="AE24" s="35"/>
      <c r="AF24" s="35"/>
      <c r="AG24" s="35"/>
      <c r="AH24" s="35"/>
      <c r="AI24" s="35"/>
      <c r="AJ24" s="35"/>
      <c r="AK24" s="35"/>
      <c r="AL24" s="6"/>
    </row>
    <row r="25" spans="2:38" ht="12" customHeight="1">
      <c r="B25" s="4"/>
      <c r="C25" s="118" t="s">
        <v>35</v>
      </c>
      <c r="D25" s="118"/>
      <c r="E25" s="118"/>
      <c r="F25" s="119"/>
      <c r="G25" s="122" t="s">
        <v>36</v>
      </c>
      <c r="H25" s="123"/>
      <c r="I25" s="124"/>
      <c r="J25" s="134" t="s">
        <v>39</v>
      </c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34" t="s">
        <v>38</v>
      </c>
      <c r="AD25" s="118"/>
      <c r="AE25" s="118"/>
      <c r="AF25" s="118"/>
      <c r="AG25" s="119"/>
      <c r="AH25" s="134" t="s">
        <v>37</v>
      </c>
      <c r="AI25" s="118"/>
      <c r="AJ25" s="118"/>
      <c r="AK25" s="118"/>
      <c r="AL25" s="6"/>
    </row>
    <row r="26" spans="2:38" ht="12" customHeight="1">
      <c r="B26" s="4"/>
      <c r="C26" s="120"/>
      <c r="D26" s="120"/>
      <c r="E26" s="120"/>
      <c r="F26" s="121"/>
      <c r="G26" s="125"/>
      <c r="H26" s="126"/>
      <c r="I26" s="127"/>
      <c r="J26" s="135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35"/>
      <c r="AD26" s="120"/>
      <c r="AE26" s="120"/>
      <c r="AF26" s="120"/>
      <c r="AG26" s="121"/>
      <c r="AH26" s="135"/>
      <c r="AI26" s="120"/>
      <c r="AJ26" s="120"/>
      <c r="AK26" s="120"/>
      <c r="AL26" s="6"/>
    </row>
    <row r="27" spans="2:38" ht="12" customHeight="1">
      <c r="B27" s="4"/>
      <c r="C27" s="112"/>
      <c r="D27" s="113"/>
      <c r="E27" s="113"/>
      <c r="F27" s="113"/>
      <c r="G27" s="114"/>
      <c r="H27" s="114"/>
      <c r="I27" s="114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6"/>
      <c r="AC27" s="109"/>
      <c r="AD27" s="110"/>
      <c r="AE27" s="110"/>
      <c r="AF27" s="110"/>
      <c r="AG27" s="117"/>
      <c r="AH27" s="109"/>
      <c r="AI27" s="110"/>
      <c r="AJ27" s="110"/>
      <c r="AK27" s="111"/>
      <c r="AL27" s="6"/>
    </row>
    <row r="28" spans="2:38" ht="12" customHeight="1">
      <c r="B28" s="4"/>
      <c r="C28" s="103"/>
      <c r="D28" s="104"/>
      <c r="E28" s="104"/>
      <c r="F28" s="104"/>
      <c r="G28" s="105"/>
      <c r="H28" s="105"/>
      <c r="I28" s="105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7"/>
      <c r="AC28" s="92"/>
      <c r="AD28" s="93"/>
      <c r="AE28" s="93"/>
      <c r="AF28" s="93"/>
      <c r="AG28" s="108"/>
      <c r="AH28" s="92"/>
      <c r="AI28" s="93"/>
      <c r="AJ28" s="93"/>
      <c r="AK28" s="94"/>
      <c r="AL28" s="6"/>
    </row>
    <row r="29" spans="2:38" ht="12" customHeight="1">
      <c r="B29" s="4"/>
      <c r="C29" s="103"/>
      <c r="D29" s="104"/>
      <c r="E29" s="104"/>
      <c r="F29" s="104"/>
      <c r="G29" s="105"/>
      <c r="H29" s="105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7"/>
      <c r="AC29" s="92"/>
      <c r="AD29" s="93"/>
      <c r="AE29" s="93"/>
      <c r="AF29" s="93"/>
      <c r="AG29" s="108"/>
      <c r="AH29" s="92"/>
      <c r="AI29" s="93"/>
      <c r="AJ29" s="93"/>
      <c r="AK29" s="94"/>
      <c r="AL29" s="6"/>
    </row>
    <row r="30" spans="2:38" ht="12" customHeight="1">
      <c r="B30" s="4"/>
      <c r="C30" s="103"/>
      <c r="D30" s="104"/>
      <c r="E30" s="104"/>
      <c r="F30" s="104"/>
      <c r="G30" s="105"/>
      <c r="H30" s="105"/>
      <c r="I30" s="105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7"/>
      <c r="AC30" s="92"/>
      <c r="AD30" s="93"/>
      <c r="AE30" s="93"/>
      <c r="AF30" s="93"/>
      <c r="AG30" s="108"/>
      <c r="AH30" s="92"/>
      <c r="AI30" s="93"/>
      <c r="AJ30" s="93"/>
      <c r="AK30" s="94"/>
      <c r="AL30" s="6"/>
    </row>
    <row r="31" spans="2:38" ht="12" customHeight="1">
      <c r="B31" s="4"/>
      <c r="C31" s="103"/>
      <c r="D31" s="104"/>
      <c r="E31" s="104"/>
      <c r="F31" s="104"/>
      <c r="G31" s="105"/>
      <c r="H31" s="105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7"/>
      <c r="AC31" s="92"/>
      <c r="AD31" s="93"/>
      <c r="AE31" s="93"/>
      <c r="AF31" s="93"/>
      <c r="AG31" s="108"/>
      <c r="AH31" s="92"/>
      <c r="AI31" s="93"/>
      <c r="AJ31" s="93"/>
      <c r="AK31" s="94"/>
      <c r="AL31" s="6"/>
    </row>
    <row r="32" spans="2:38" ht="12" customHeight="1">
      <c r="B32" s="4"/>
      <c r="C32" s="103"/>
      <c r="D32" s="104"/>
      <c r="E32" s="104"/>
      <c r="F32" s="104"/>
      <c r="G32" s="105"/>
      <c r="H32" s="105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7"/>
      <c r="AC32" s="92"/>
      <c r="AD32" s="93"/>
      <c r="AE32" s="93"/>
      <c r="AF32" s="93"/>
      <c r="AG32" s="108"/>
      <c r="AH32" s="92"/>
      <c r="AI32" s="93"/>
      <c r="AJ32" s="93"/>
      <c r="AK32" s="94"/>
      <c r="AL32" s="6"/>
    </row>
    <row r="33" spans="2:38" ht="12" customHeight="1">
      <c r="B33" s="4"/>
      <c r="C33" s="103"/>
      <c r="D33" s="104"/>
      <c r="E33" s="104"/>
      <c r="F33" s="104"/>
      <c r="G33" s="105"/>
      <c r="H33" s="105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7"/>
      <c r="AC33" s="92"/>
      <c r="AD33" s="93"/>
      <c r="AE33" s="93"/>
      <c r="AF33" s="93"/>
      <c r="AG33" s="108"/>
      <c r="AH33" s="92"/>
      <c r="AI33" s="93"/>
      <c r="AJ33" s="93"/>
      <c r="AK33" s="94"/>
      <c r="AL33" s="6"/>
    </row>
    <row r="34" spans="2:38" ht="12" customHeight="1">
      <c r="B34" s="4"/>
      <c r="C34" s="95"/>
      <c r="D34" s="96"/>
      <c r="E34" s="96"/>
      <c r="F34" s="96"/>
      <c r="G34" s="96"/>
      <c r="H34" s="96"/>
      <c r="I34" s="96"/>
      <c r="J34" s="38" t="s">
        <v>40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01" t="s">
        <v>41</v>
      </c>
      <c r="Z34" s="101"/>
      <c r="AA34" s="101"/>
      <c r="AB34" s="102"/>
      <c r="AC34" s="203"/>
      <c r="AD34" s="204"/>
      <c r="AE34" s="204"/>
      <c r="AF34" s="204"/>
      <c r="AG34" s="206"/>
      <c r="AH34" s="203"/>
      <c r="AI34" s="204"/>
      <c r="AJ34" s="204"/>
      <c r="AK34" s="205"/>
      <c r="AL34" s="6"/>
    </row>
    <row r="35" spans="2:38" ht="12" customHeight="1"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40"/>
      <c r="AD35" s="40"/>
      <c r="AE35" s="40"/>
      <c r="AF35" s="40"/>
      <c r="AG35" s="40"/>
      <c r="AH35" s="40"/>
      <c r="AI35" s="40"/>
      <c r="AJ35" s="40"/>
      <c r="AK35" s="40"/>
      <c r="AL35" s="6"/>
    </row>
    <row r="36" spans="2:38" ht="12" customHeight="1">
      <c r="B36" s="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24"/>
      <c r="AJ36" s="24"/>
      <c r="AK36" s="24"/>
      <c r="AL36" s="6"/>
    </row>
    <row r="37" spans="2:38" ht="12" customHeight="1">
      <c r="B37" s="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24"/>
      <c r="AJ37" s="24"/>
      <c r="AK37" s="24"/>
      <c r="AL37" s="6"/>
    </row>
    <row r="38" spans="2:38" ht="12" customHeight="1">
      <c r="B38" s="4"/>
      <c r="C38" s="8"/>
      <c r="D38" s="8"/>
      <c r="E38" s="22"/>
      <c r="F38" s="22"/>
      <c r="G38" s="22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6"/>
    </row>
    <row r="39" spans="2:38" ht="12" customHeight="1">
      <c r="B39" s="4"/>
      <c r="C39" s="23"/>
      <c r="D39" s="23"/>
      <c r="E39" s="11"/>
      <c r="F39" s="11"/>
      <c r="G39" s="11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6"/>
    </row>
    <row r="40" spans="2:38" ht="12" customHeight="1">
      <c r="B40" s="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2:38" ht="12" customHeight="1">
      <c r="B41" s="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2:38" ht="12" customHeight="1">
      <c r="B42" s="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2:38" ht="12" customHeight="1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2:38" ht="12" customHeight="1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2:38" ht="12" customHeight="1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2:38" ht="12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2:38" ht="12" customHeight="1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6"/>
    </row>
    <row r="48" spans="2:38" ht="12" customHeight="1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6"/>
    </row>
    <row r="49" spans="2:38" ht="12" customHeight="1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2:38" s="15" customFormat="1" ht="12" customHeight="1">
      <c r="B50" s="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7"/>
      <c r="AK50" s="7"/>
      <c r="AL50" s="14"/>
    </row>
    <row r="51" spans="2:38" s="15" customFormat="1" ht="12" customHeight="1">
      <c r="B51" s="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7"/>
      <c r="AK51" s="7"/>
      <c r="AL51" s="14"/>
    </row>
    <row r="52" spans="2:38" s="15" customFormat="1" ht="12" customHeight="1">
      <c r="B52" s="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7"/>
      <c r="AK52" s="7"/>
      <c r="AL52" s="14"/>
    </row>
    <row r="53" spans="2:38" s="15" customFormat="1" ht="12" customHeight="1">
      <c r="B53" s="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7"/>
      <c r="AK53" s="7"/>
      <c r="AL53" s="14"/>
    </row>
    <row r="54" spans="2:38" s="15" customFormat="1" ht="12" customHeight="1">
      <c r="B54" s="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7"/>
      <c r="AK54" s="7"/>
      <c r="AL54" s="14"/>
    </row>
    <row r="55" spans="2:38" s="15" customFormat="1" ht="12" customHeight="1">
      <c r="B55" s="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7"/>
      <c r="AK55" s="7"/>
      <c r="AL55" s="14"/>
    </row>
    <row r="56" spans="2:38" s="15" customFormat="1" ht="12" customHeight="1">
      <c r="B56" s="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7"/>
      <c r="AK56" s="7"/>
      <c r="AL56" s="14"/>
    </row>
    <row r="57" spans="2:38" s="15" customFormat="1" ht="12" customHeight="1">
      <c r="B57" s="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7"/>
      <c r="AK57" s="7"/>
      <c r="AL57" s="14"/>
    </row>
    <row r="58" spans="2:38" ht="12" customHeight="1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6"/>
    </row>
    <row r="59" spans="2:38" ht="12" customHeight="1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6"/>
    </row>
    <row r="60" spans="2:38" ht="12" customHeight="1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6"/>
    </row>
    <row r="61" spans="2:38" ht="12" customHeight="1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6"/>
    </row>
    <row r="62" spans="2:38" ht="12" customHeight="1" thickBot="1"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8"/>
    </row>
  </sheetData>
  <sheetProtection sheet="1" objects="1" scenarios="1"/>
  <mergeCells count="106">
    <mergeCell ref="AE3:AK3"/>
    <mergeCell ref="G4:AB4"/>
    <mergeCell ref="G5:M5"/>
    <mergeCell ref="U5:AB5"/>
    <mergeCell ref="N5:T5"/>
    <mergeCell ref="AC13:AD13"/>
    <mergeCell ref="AE13:AG13"/>
    <mergeCell ref="G6:AB6"/>
    <mergeCell ref="AH6:AJ6"/>
    <mergeCell ref="AD8:AK8"/>
    <mergeCell ref="K8:O8"/>
    <mergeCell ref="R8:AB8"/>
    <mergeCell ref="AH13:AK13"/>
    <mergeCell ref="AC14:AD14"/>
    <mergeCell ref="AE14:AG14"/>
    <mergeCell ref="AH14:AK14"/>
    <mergeCell ref="I10:AB10"/>
    <mergeCell ref="AC12:AK12"/>
    <mergeCell ref="G13:L14"/>
    <mergeCell ref="T13:V13"/>
    <mergeCell ref="X13:Y13"/>
    <mergeCell ref="AA13:AB13"/>
    <mergeCell ref="D16:L16"/>
    <mergeCell ref="AC16:AD16"/>
    <mergeCell ref="AE16:AG16"/>
    <mergeCell ref="AC15:AD15"/>
    <mergeCell ref="AE15:AG15"/>
    <mergeCell ref="AH15:AK15"/>
    <mergeCell ref="AE21:AG21"/>
    <mergeCell ref="C18:L18"/>
    <mergeCell ref="AC18:AD18"/>
    <mergeCell ref="AE18:AG18"/>
    <mergeCell ref="AH16:AK16"/>
    <mergeCell ref="D17:L17"/>
    <mergeCell ref="Z17:AA17"/>
    <mergeCell ref="AC17:AD17"/>
    <mergeCell ref="AE17:AG17"/>
    <mergeCell ref="AH17:AK17"/>
    <mergeCell ref="AH21:AK21"/>
    <mergeCell ref="AC22:AD22"/>
    <mergeCell ref="AE22:AG22"/>
    <mergeCell ref="AH22:AK22"/>
    <mergeCell ref="AH18:AK18"/>
    <mergeCell ref="AC19:AK19"/>
    <mergeCell ref="AC20:AD20"/>
    <mergeCell ref="AE20:AG20"/>
    <mergeCell ref="AH20:AK20"/>
    <mergeCell ref="AC21:AD21"/>
    <mergeCell ref="G23:I23"/>
    <mergeCell ref="Z23:AA23"/>
    <mergeCell ref="C25:F26"/>
    <mergeCell ref="G25:I26"/>
    <mergeCell ref="J25:AB26"/>
    <mergeCell ref="R23:X23"/>
    <mergeCell ref="AC25:AG26"/>
    <mergeCell ref="AH25:AK26"/>
    <mergeCell ref="C27:F27"/>
    <mergeCell ref="G27:I27"/>
    <mergeCell ref="J27:AB27"/>
    <mergeCell ref="AC27:AG27"/>
    <mergeCell ref="AH27:AK27"/>
    <mergeCell ref="AH28:AK28"/>
    <mergeCell ref="C29:F29"/>
    <mergeCell ref="G29:I29"/>
    <mergeCell ref="J29:AB29"/>
    <mergeCell ref="AC29:AG29"/>
    <mergeCell ref="AH29:AK29"/>
    <mergeCell ref="C28:F28"/>
    <mergeCell ref="G28:I28"/>
    <mergeCell ref="J28:AB28"/>
    <mergeCell ref="AC28:AG28"/>
    <mergeCell ref="AH30:AK30"/>
    <mergeCell ref="C31:F31"/>
    <mergeCell ref="G31:I31"/>
    <mergeCell ref="J31:AB31"/>
    <mergeCell ref="AC31:AG31"/>
    <mergeCell ref="AH31:AK31"/>
    <mergeCell ref="C30:F30"/>
    <mergeCell ref="G30:I30"/>
    <mergeCell ref="J30:AB30"/>
    <mergeCell ref="AC30:AG30"/>
    <mergeCell ref="C33:F33"/>
    <mergeCell ref="G33:I33"/>
    <mergeCell ref="J33:AB33"/>
    <mergeCell ref="AC33:AG33"/>
    <mergeCell ref="AH33:AK33"/>
    <mergeCell ref="C32:F32"/>
    <mergeCell ref="G32:I32"/>
    <mergeCell ref="J32:AB32"/>
    <mergeCell ref="AC32:AG32"/>
    <mergeCell ref="M12:Q12"/>
    <mergeCell ref="M13:Q14"/>
    <mergeCell ref="R15:Y15"/>
    <mergeCell ref="M16:Q16"/>
    <mergeCell ref="AH34:AK34"/>
    <mergeCell ref="C34:F34"/>
    <mergeCell ref="G34:I34"/>
    <mergeCell ref="Y34:AB34"/>
    <mergeCell ref="AC34:AG34"/>
    <mergeCell ref="AH32:AK32"/>
    <mergeCell ref="M17:Q17"/>
    <mergeCell ref="R17:X17"/>
    <mergeCell ref="M18:Q18"/>
    <mergeCell ref="M19:Q19"/>
    <mergeCell ref="R19:AB21"/>
    <mergeCell ref="M20:Q2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H66" sqref="H66"/>
    </sheetView>
  </sheetViews>
  <sheetFormatPr defaultColWidth="9.00390625" defaultRowHeight="12.75"/>
  <cols>
    <col min="1" max="1" width="17.00390625" style="57" customWidth="1"/>
    <col min="2" max="2" width="9.00390625" style="57" customWidth="1"/>
    <col min="3" max="3" width="6.625" style="57" customWidth="1"/>
    <col min="4" max="4" width="13.625" style="57" customWidth="1"/>
    <col min="5" max="5" width="23.00390625" style="57" customWidth="1"/>
    <col min="6" max="6" width="9.375" style="57" customWidth="1"/>
    <col min="7" max="7" width="9.125" style="57" customWidth="1"/>
    <col min="8" max="8" width="13.25390625" style="70" customWidth="1"/>
    <col min="9" max="9" width="10.125" style="57" bestFit="1" customWidth="1"/>
    <col min="10" max="12" width="9.125" style="57" customWidth="1"/>
    <col min="13" max="13" width="15.375" style="57" bestFit="1" customWidth="1"/>
    <col min="14" max="16" width="9.125" style="57" customWidth="1"/>
    <col min="17" max="17" width="15.375" style="57" bestFit="1" customWidth="1"/>
    <col min="18" max="16384" width="9.125" style="57" customWidth="1"/>
  </cols>
  <sheetData>
    <row r="1" spans="2:8" ht="15.75">
      <c r="B1" s="58"/>
      <c r="C1" s="58"/>
      <c r="D1" s="58"/>
      <c r="E1" s="59">
        <f>'Приложение (с автозаполнением)'!R15</f>
        <v>0</v>
      </c>
      <c r="H1" s="60"/>
    </row>
    <row r="2" spans="1:19" ht="15.75">
      <c r="A2" s="61" t="s">
        <v>42</v>
      </c>
      <c r="B2" s="62" t="str">
        <f>SUBSTITUTE(B4,F8,F9,1)</f>
        <v>Ноль рублей </v>
      </c>
      <c r="E2" s="63"/>
      <c r="H2" s="55"/>
      <c r="I2" s="64"/>
      <c r="J2" s="55"/>
      <c r="K2" s="55"/>
      <c r="L2" s="55"/>
      <c r="M2" s="65" t="s">
        <v>43</v>
      </c>
      <c r="N2" s="212">
        <f ca="1">TODAY()</f>
        <v>44272</v>
      </c>
      <c r="O2" s="212"/>
      <c r="P2" s="64">
        <f>DAY(N2)</f>
        <v>17</v>
      </c>
      <c r="Q2" s="66" t="str">
        <f>IF(Q3&gt;7,S2,S3)</f>
        <v>марта</v>
      </c>
      <c r="R2" s="65">
        <f>YEAR(N2)</f>
        <v>2021</v>
      </c>
      <c r="S2" s="55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61" t="s">
        <v>44</v>
      </c>
      <c r="B3" s="67" t="str">
        <f>SUBSTITUTE(B5,F8,F9,1)</f>
        <v>Ноль рублей </v>
      </c>
      <c r="H3" s="55"/>
      <c r="I3" s="55"/>
      <c r="J3" s="55"/>
      <c r="K3" s="213" t="str">
        <f>CONCATENATE(" «  ",P2,"  »  ",Q2,"  ",R2," г.")</f>
        <v> «  17  »  марта  2021 г.</v>
      </c>
      <c r="L3" s="213"/>
      <c r="M3" s="213"/>
      <c r="N3" s="68"/>
      <c r="O3" s="68"/>
      <c r="P3" s="55"/>
      <c r="Q3" s="66">
        <f>MONTH(N2)</f>
        <v>3</v>
      </c>
      <c r="R3" s="55"/>
      <c r="S3" s="55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69" t="s">
        <v>45</v>
      </c>
      <c r="B4" s="67" t="str">
        <f>CONCATENATE(A7,A8,A9,A10)</f>
        <v>ноль рублей </v>
      </c>
    </row>
    <row r="5" spans="1:10" s="67" customFormat="1" ht="12.75">
      <c r="A5" s="69" t="s">
        <v>46</v>
      </c>
      <c r="B5" s="67" t="str">
        <f>CONCATENATE(A7,A8,A9,A10,A11,B7,B8,C8)</f>
        <v>ноль рублей </v>
      </c>
      <c r="C5" s="57"/>
      <c r="D5" s="57"/>
      <c r="E5" s="57"/>
      <c r="H5" s="71"/>
      <c r="I5" s="71"/>
      <c r="J5" s="71"/>
    </row>
    <row r="6" spans="4:10" ht="12.75" customHeight="1">
      <c r="D6" s="70"/>
      <c r="H6" s="71"/>
      <c r="I6" s="71"/>
      <c r="J6" s="71"/>
    </row>
    <row r="7" spans="1:10" ht="12.75" customHeight="1">
      <c r="A7" s="72">
        <f>CONCATENATE(IF(B14=0,"",E14),IF(B15=0,"",IF(C16&lt;20,IF(C16&lt;16,IF(C16&lt;10,E15,D16),F16),E15)),IF(B16=0,"",IF(NOT(B15=1),E16,"")),F17)</f>
      </c>
      <c r="D7" s="70"/>
      <c r="F7" s="73">
        <f>CODE(B5)</f>
        <v>237</v>
      </c>
      <c r="G7" s="72"/>
      <c r="H7" s="71"/>
      <c r="I7" s="71"/>
      <c r="J7" s="71"/>
    </row>
    <row r="8" spans="1:17" ht="12.75" customHeight="1">
      <c r="A8" s="72">
        <f>CONCATENATE(IF(B18=0,"",E18),IF(B19=0,"",IF(C20&lt;20,IF(C20&lt;16,IF(C20&lt;10,E19,D20),F20),E19)),IF(B20=0,"",IF(NOT(B19=1),E20,"")),F21)</f>
      </c>
      <c r="B8" s="74"/>
      <c r="D8" s="75"/>
      <c r="F8" s="73" t="str">
        <f>CHAR(F7)</f>
        <v>н</v>
      </c>
      <c r="G8" s="72"/>
      <c r="H8" s="71"/>
      <c r="I8" s="71"/>
      <c r="J8" s="71"/>
      <c r="Q8" s="76"/>
    </row>
    <row r="9" spans="1:10" s="72" customFormat="1" ht="12.75" customHeight="1">
      <c r="A9" s="72">
        <f>CONCATENATE(IF(B22=0,"",E22),IF(B23=0,"",IF(C24&lt;20,IF(C24&lt;16,IF(C24&lt;10,E23,D24),F24),E23)),IF(B24=0,"",IF(NOT(B23=1),E24,"")),F25)</f>
      </c>
      <c r="D9" s="71"/>
      <c r="E9" s="77"/>
      <c r="F9" s="73" t="str">
        <f>PROPER(F8)</f>
        <v>Н</v>
      </c>
      <c r="H9" s="71"/>
      <c r="I9" s="71"/>
      <c r="J9" s="71"/>
    </row>
    <row r="10" spans="1:10" s="72" customFormat="1" ht="12.75" customHeight="1">
      <c r="A10" s="72" t="str">
        <f>CONCATENATE(IF(B26=0,"",E26),IF(B27=0,"",IF(C28&lt;20,IF(C28&lt;16,IF(C28&lt;10,E27,D28),F28),E27)),IF(B28=0,"",IF(NOT(B27=1),E28,"")),F29)</f>
        <v>ноль рублей </v>
      </c>
      <c r="D10" s="71"/>
      <c r="E10" s="77"/>
      <c r="H10" s="71"/>
      <c r="I10" s="71"/>
      <c r="J10" s="71"/>
    </row>
    <row r="11" spans="1:13" s="72" customFormat="1" ht="12.75">
      <c r="A11" s="78"/>
      <c r="D11" s="71"/>
      <c r="E11" s="77"/>
      <c r="M11" s="79"/>
    </row>
    <row r="12" spans="1:13" s="72" customFormat="1" ht="12.75">
      <c r="A12" s="78"/>
      <c r="E12" s="80">
        <f>TRUNC(E1)</f>
        <v>0</v>
      </c>
      <c r="F12" s="72" t="s">
        <v>47</v>
      </c>
      <c r="H12" s="71"/>
      <c r="M12" s="81"/>
    </row>
    <row r="13" spans="1:8" s="72" customFormat="1" ht="12.75">
      <c r="A13" s="82">
        <f>TRUNC(A14/10)</f>
        <v>0</v>
      </c>
      <c r="B13" s="71"/>
      <c r="H13" s="71"/>
    </row>
    <row r="14" spans="1:8" s="72" customFormat="1" ht="12.75">
      <c r="A14" s="82">
        <f>TRUNC(A15/10)</f>
        <v>0</v>
      </c>
      <c r="B14" s="71">
        <f>TRUNC(RIGHT(A14))</f>
        <v>0</v>
      </c>
      <c r="C14" s="72">
        <f>B14</f>
        <v>0</v>
      </c>
      <c r="E14" s="83" t="str">
        <f>IF(B14=1,E42,IF(B14=2,G34,IF(B14=3,G35,IF(B14=4,G36,IF(B14=5,G37,IF(B14=6,G38,IF(B14=7,G39,IF(B14=8,G40,G41))))))))</f>
        <v>девятьсот </v>
      </c>
      <c r="H14" s="71"/>
    </row>
    <row r="15" spans="1:8" s="72" customFormat="1" ht="12.75">
      <c r="A15" s="82">
        <f>TRUNC(A16/10)</f>
        <v>0</v>
      </c>
      <c r="B15" s="71">
        <f>TRUNC(RIGHT(A15))</f>
        <v>0</v>
      </c>
      <c r="C15" s="72">
        <f>IF(B15=1,"",B15)</f>
        <v>0</v>
      </c>
      <c r="E15" s="84">
        <f>IF(OR(C15=0,B15=1),"",IF(B15=2,E34,IF(B15=3,E35,IF(B15=4,E36,IF(B15=5,E37,IF(B15=6,E38,IF(B15=7,E39,IF(B15=8,E40,E41))))))))</f>
      </c>
      <c r="H15" s="71"/>
    </row>
    <row r="16" spans="1:8" s="72" customFormat="1" ht="12.75">
      <c r="A16" s="82">
        <f>TRUNC(A18/10)</f>
        <v>0</v>
      </c>
      <c r="B16" s="71">
        <f>TRUNC(RIGHT(A16))</f>
        <v>0</v>
      </c>
      <c r="C16" s="72">
        <f>IF(B15=1,B16+10,IF(B16=0,0,B16))</f>
        <v>0</v>
      </c>
      <c r="D16" s="72">
        <f>IF(AND(C16&gt;9,C16&lt;16),IF(C16=10,D33,IF(C16=11,D34,IF(C16=12,D35,IF(C16=13,D36,IF(C16=14,D37,IF(C16=15,D38,)))))),"")</f>
      </c>
      <c r="E16" s="84" t="str">
        <f>IF(B16=1,A33,IF(B16=2,A34,IF(B16=3,A35,IF(B16=4,A36,IF(B16=5,A37,IF(B16=6,A38,IF(B16=7,A39,IF(B16=8,A40,A41))))))))</f>
        <v>девять </v>
      </c>
      <c r="F16" s="72">
        <f>IF(AND(C16&gt;15,C16&lt;20),IF(C16=16,D39,IF(C16=17,D40,IF(C16=18,D41,IF(C16=19,D42,)))),"")</f>
      </c>
      <c r="H16" s="71"/>
    </row>
    <row r="17" spans="1:8" s="72" customFormat="1" ht="12.75">
      <c r="A17" s="82"/>
      <c r="B17" s="71"/>
      <c r="D17" s="71"/>
      <c r="E17" s="72">
        <f>B16+B15*10+B14*100</f>
        <v>0</v>
      </c>
      <c r="F17" s="72">
        <f>IF(E17=0,"",IF(B15=1,"миллиардов ",IF(B16=1,"милиард ",IF(OR(B16=2,B16=3,B16=4),"миллиарда ","милиардов "))))</f>
      </c>
      <c r="H17" s="71"/>
    </row>
    <row r="18" spans="1:8" s="72" customFormat="1" ht="12.75">
      <c r="A18" s="82">
        <f>TRUNC(A19/10)</f>
        <v>0</v>
      </c>
      <c r="B18" s="71">
        <f>TRUNC(RIGHT(A18))</f>
        <v>0</v>
      </c>
      <c r="C18" s="72">
        <f>B18</f>
        <v>0</v>
      </c>
      <c r="E18" s="83" t="str">
        <f>IF(B18=1,E42,IF(B18=2,G34,IF(B18=3,G35,IF(B18=4,G36,IF(B18=5,G37,IF(B18=6,G38,IF(B18=7,G39,IF(B18=8,G40,G41))))))))</f>
        <v>девятьсот </v>
      </c>
      <c r="H18" s="71"/>
    </row>
    <row r="19" spans="1:6" ht="12.75">
      <c r="A19" s="82">
        <f>TRUNC(A20/10)</f>
        <v>0</v>
      </c>
      <c r="B19" s="71">
        <f>TRUNC(RIGHT(A19))</f>
        <v>0</v>
      </c>
      <c r="C19" s="72">
        <f>IF(B19=1,"",B19)</f>
        <v>0</v>
      </c>
      <c r="D19" s="72"/>
      <c r="E19" s="84">
        <f>IF(OR(C19=0,B19=1),"",IF(B19=2,E34,IF(B19=3,E35,IF(B19=4,E36,IF(B19=5,E37,IF(B19=6,E38,IF(B19=7,E39,IF(B19=8,E40,E41))))))))</f>
      </c>
      <c r="F19" s="72"/>
    </row>
    <row r="20" spans="1:6" s="72" customFormat="1" ht="12.75">
      <c r="A20" s="82">
        <f>TRUNC(A22/10)</f>
        <v>0</v>
      </c>
      <c r="B20" s="71">
        <f>TRUNC(RIGHT(A20))</f>
        <v>0</v>
      </c>
      <c r="C20" s="72">
        <f>IF(B19=1,B20+10,IF(B20=0,0,B20))</f>
        <v>0</v>
      </c>
      <c r="D20" s="72">
        <f>IF(AND(C20&gt;9,C20&lt;16),IF(C20=10,D33,IF(C20=11,D34,IF(C20=12,D35,IF(C20=13,D36,IF(C20=14,D37,IF(C20=15,D38,)))))),"")</f>
      </c>
      <c r="E20" s="84" t="str">
        <f>IF(B20=1,A33,IF(B20=2,A34,IF(B20=3,A35,IF(B20=4,A36,IF(B20=5,A37,IF(B20=6,A38,IF(B20=7,A39,IF(B20=8,A40,A41))))))))</f>
        <v>девять </v>
      </c>
      <c r="F20" s="72">
        <f>IF(AND(C20&gt;15,C20&lt;20),IF(C20=16,D39,IF(C20=17,D40,IF(C20=18,D41,IF(C20=19,D42,)))),"")</f>
      </c>
    </row>
    <row r="21" spans="1:6" s="72" customFormat="1" ht="12.75">
      <c r="A21" s="82"/>
      <c r="B21" s="71"/>
      <c r="E21" s="72">
        <f>B20+B19*10+B18*100</f>
        <v>0</v>
      </c>
      <c r="F21" s="72">
        <f>IF(E21=0,"",IF(B19=1,"миллионов ",IF(B20=1,"миллион ",IF(OR(B20=2,B20=3,B20=4),"миллиона ","миллионов "))))</f>
      </c>
    </row>
    <row r="22" spans="1:9" s="72" customFormat="1" ht="12.75">
      <c r="A22" s="82">
        <f>TRUNC(A23/10)</f>
        <v>0</v>
      </c>
      <c r="B22" s="71">
        <f>TRUNC(RIGHT(A22))</f>
        <v>0</v>
      </c>
      <c r="C22" s="72">
        <f>B22</f>
        <v>0</v>
      </c>
      <c r="E22" s="83" t="str">
        <f>IF(B22=1,E42,IF(B22=2,G34,IF(B22=3,G35,IF(B22=4,G36,IF(B22=5,G37,IF(B22=6,G38,IF(B22=7,G39,IF(B22=8,G40,G41))))))))</f>
        <v>девятьсот </v>
      </c>
      <c r="I22" s="79"/>
    </row>
    <row r="23" spans="1:5" s="72" customFormat="1" ht="12.75">
      <c r="A23" s="82">
        <f>TRUNC(A24/10)</f>
        <v>0</v>
      </c>
      <c r="B23" s="71">
        <f>TRUNC(RIGHT(A23))</f>
        <v>0</v>
      </c>
      <c r="C23" s="72">
        <f>IF(B23=1,"",B23)</f>
        <v>0</v>
      </c>
      <c r="E23" s="84">
        <f>IF(OR(C23=0,B23=1),"",IF(B23=2,E34,IF(B23=3,E35,IF(B23=4,E36,IF(B23=5,E37,IF(B23=6,E38,IF(B23=7,E39,IF(B23=8,E40,E41))))))))</f>
      </c>
    </row>
    <row r="24" spans="1:6" s="72" customFormat="1" ht="12.75">
      <c r="A24" s="82">
        <f>TRUNC(A26/10)</f>
        <v>0</v>
      </c>
      <c r="B24" s="71">
        <f>TRUNC(RIGHT(A24))</f>
        <v>0</v>
      </c>
      <c r="C24" s="72">
        <f>IF(B23=1,B24+10,IF(B24=0,0,B24))</f>
        <v>0</v>
      </c>
      <c r="D24" s="72">
        <f>IF(AND(C24&gt;9,C24&lt;16),IF(C24=10,D33,IF(C24=11,D34,IF(C24=12,D35,IF(C24=13,D36,IF(C24=14,D37,IF(C24=15,D38,)))))),"")</f>
      </c>
      <c r="E24" s="84" t="str">
        <f>IF(B24=1,B33,IF(B24=2,B34,IF(B24=3,A35,IF(B24=4,A36,IF(B24=5,A37,IF(B24=6,A38,IF(B24=7,A39,IF(B24=8,A40,A41))))))))</f>
        <v>девять </v>
      </c>
      <c r="F24" s="72">
        <f>IF(AND(C24&gt;15,C24&lt;20),IF(C24=16,D39,IF(C24=17,D40,IF(C24=18,D41,IF(C24=19,D42,)))),"")</f>
      </c>
    </row>
    <row r="25" spans="1:6" s="72" customFormat="1" ht="12.75">
      <c r="A25" s="82"/>
      <c r="B25" s="71"/>
      <c r="E25" s="84">
        <f>B22*100+B23*10+B24</f>
        <v>0</v>
      </c>
      <c r="F25" s="72">
        <f>IF(E25=0,"",IF(B23=1,"тысяч ",IF(B24=1,"тысяча ",IF(OR(B24=2,B24=3,B24=4),"тысячи ","тысяч "))))</f>
      </c>
    </row>
    <row r="26" spans="1:5" s="72" customFormat="1" ht="12.75">
      <c r="A26" s="82">
        <f>TRUNC(A27/10)</f>
        <v>0</v>
      </c>
      <c r="B26" s="71">
        <f>TRUNC(RIGHT(A26))</f>
        <v>0</v>
      </c>
      <c r="C26" s="72">
        <f>B26</f>
        <v>0</v>
      </c>
      <c r="E26" s="83" t="str">
        <f>IF(B26=1,E42,IF(B26=2,G34,IF(B26=3,G35,IF(B26=4,G36,IF(B26=5,G37,IF(B26=6,G38,IF(B26=7,G39,IF(B26=8,G40,G41))))))))</f>
        <v>девятьсот </v>
      </c>
    </row>
    <row r="27" spans="1:7" s="72" customFormat="1" ht="12.75">
      <c r="A27" s="82">
        <f>TRUNC(A28/10)</f>
        <v>0</v>
      </c>
      <c r="B27" s="85">
        <f>TRUNC(RIGHT(A27))</f>
        <v>0</v>
      </c>
      <c r="C27" s="72">
        <f>IF(B27=1,"",B27)</f>
        <v>0</v>
      </c>
      <c r="E27" s="84">
        <f>IF(OR(C27=0,B27=1),"",IF(C27=2,E34,IF(C27=3,E35,IF(C27=4,E36,IF(C27=5,E37,IF(C27=6,E38,IF(C27=7,E39,IF(C27=8,E40,E41))))))))</f>
      </c>
      <c r="G27" s="71"/>
    </row>
    <row r="28" spans="1:7" s="72" customFormat="1" ht="12.75">
      <c r="A28" s="82">
        <f>E12</f>
        <v>0</v>
      </c>
      <c r="B28" s="71">
        <f>TRUNC(RIGHT(A28))</f>
        <v>0</v>
      </c>
      <c r="C28" s="72">
        <f>IF(B27=1,B28+10,IF(B28=0,0,B28))</f>
        <v>0</v>
      </c>
      <c r="D28" s="72">
        <f>IF(AND(C28&gt;9,C28&lt;16),IF(C28=10,D33,IF(C28=11,D34,IF(C28=12,D35,IF(C28=13,D36,IF(C28=14,D37,IF(C28=15,D38,)))))),"")</f>
      </c>
      <c r="E28" s="84" t="str">
        <f>IF(B28=1,A33,IF(B28=2,A34,IF(B28=3,A35,IF(B28=4,A36,IF(B28=5,A37,IF(B28=6,A38,IF(B28=7,A39,IF(B28=8,A40,A41))))))))</f>
        <v>девять </v>
      </c>
      <c r="F28" s="72">
        <f>IF(AND(C28&gt;15,C28&lt;20),IF(C28=16,D39,IF(C28=17,D40,IF(C28=18,D41,IF(C28=19,D42,)))),"")</f>
      </c>
      <c r="G28" s="71"/>
    </row>
    <row r="29" spans="1:7" s="72" customFormat="1" ht="12.75">
      <c r="A29" s="78"/>
      <c r="B29" s="85"/>
      <c r="C29" s="71"/>
      <c r="E29" s="84">
        <f>B26*100+B27*10+B28</f>
        <v>0</v>
      </c>
      <c r="F29" s="72" t="str">
        <f>IF(E29+E25+E21+E17=0,"ноль рублей ",IF(C28=1,"рубль ",IF(OR(C28=2,C28=3,C28=4),"рубля ","рублей ")))</f>
        <v>ноль рублей </v>
      </c>
      <c r="G29" s="71"/>
    </row>
    <row r="30" spans="1:8" s="72" customFormat="1" ht="12.75">
      <c r="A30" s="86">
        <f>ROUND(100*(E1-E12),0)</f>
        <v>0</v>
      </c>
      <c r="C30" s="71">
        <f>TRUNC(A30/10)</f>
        <v>0</v>
      </c>
      <c r="E30" s="84">
        <f>IF(OR(C30=1,C30=0),"",IF(C30=2,E34,IF(C30=3,E35,IF(C30=4,E36,IF(C30=5,E37,IF(C30=6,E38,IF(C30=7,E39,IF(C30=8,E40,E41))))))))</f>
      </c>
      <c r="H30" s="71"/>
    </row>
    <row r="31" spans="3:8" s="72" customFormat="1" ht="12.75">
      <c r="C31" s="71">
        <f>TRUNC(A30-C30*10)</f>
        <v>0</v>
      </c>
      <c r="E31" s="84" t="str">
        <f>IF(C31=1,B33,IF(C31=2,B34,IF(C31=3,A35,IF(C31=4,A36,IF(C31=5,A37,IF(C31=6,A38,IF(C31=7,A39,IF(C31=8,A40,A41))))))))</f>
        <v>девять </v>
      </c>
      <c r="H31" s="71"/>
    </row>
    <row r="32" s="72" customFormat="1" ht="12.75">
      <c r="H32" s="71"/>
    </row>
    <row r="33" spans="1:8" s="72" customFormat="1" ht="12.75">
      <c r="A33" s="72" t="s">
        <v>48</v>
      </c>
      <c r="B33" s="72" t="s">
        <v>49</v>
      </c>
      <c r="D33" s="72" t="s">
        <v>50</v>
      </c>
      <c r="H33" s="71"/>
    </row>
    <row r="34" spans="1:7" s="72" customFormat="1" ht="12.75">
      <c r="A34" s="72" t="s">
        <v>51</v>
      </c>
      <c r="B34" s="72" t="s">
        <v>52</v>
      </c>
      <c r="D34" s="72" t="s">
        <v>53</v>
      </c>
      <c r="E34" s="72" t="s">
        <v>54</v>
      </c>
      <c r="G34" s="72" t="s">
        <v>55</v>
      </c>
    </row>
    <row r="35" spans="1:7" s="72" customFormat="1" ht="12.75">
      <c r="A35" s="72" t="s">
        <v>56</v>
      </c>
      <c r="D35" s="72" t="s">
        <v>57</v>
      </c>
      <c r="E35" s="72" t="s">
        <v>58</v>
      </c>
      <c r="G35" s="72" t="s">
        <v>59</v>
      </c>
    </row>
    <row r="36" spans="1:7" s="72" customFormat="1" ht="12.75">
      <c r="A36" s="72" t="s">
        <v>60</v>
      </c>
      <c r="D36" s="72" t="s">
        <v>61</v>
      </c>
      <c r="E36" s="72" t="s">
        <v>62</v>
      </c>
      <c r="G36" s="72" t="s">
        <v>63</v>
      </c>
    </row>
    <row r="37" spans="1:7" s="72" customFormat="1" ht="12.75">
      <c r="A37" s="72" t="s">
        <v>64</v>
      </c>
      <c r="D37" s="72" t="s">
        <v>65</v>
      </c>
      <c r="E37" s="72" t="s">
        <v>66</v>
      </c>
      <c r="G37" s="72" t="s">
        <v>67</v>
      </c>
    </row>
    <row r="38" spans="1:7" s="72" customFormat="1" ht="12.75">
      <c r="A38" s="72" t="s">
        <v>68</v>
      </c>
      <c r="D38" s="72" t="s">
        <v>69</v>
      </c>
      <c r="E38" s="72" t="s">
        <v>70</v>
      </c>
      <c r="G38" s="72" t="s">
        <v>71</v>
      </c>
    </row>
    <row r="39" spans="1:7" s="72" customFormat="1" ht="12.75">
      <c r="A39" s="72" t="s">
        <v>72</v>
      </c>
      <c r="D39" s="72" t="s">
        <v>73</v>
      </c>
      <c r="E39" s="72" t="s">
        <v>74</v>
      </c>
      <c r="G39" s="72" t="s">
        <v>75</v>
      </c>
    </row>
    <row r="40" spans="1:7" s="72" customFormat="1" ht="12.75">
      <c r="A40" s="87" t="s">
        <v>76</v>
      </c>
      <c r="D40" s="72" t="s">
        <v>77</v>
      </c>
      <c r="E40" s="72" t="s">
        <v>78</v>
      </c>
      <c r="G40" s="72" t="s">
        <v>79</v>
      </c>
    </row>
    <row r="41" spans="1:7" s="72" customFormat="1" ht="12.75">
      <c r="A41" s="72" t="s">
        <v>80</v>
      </c>
      <c r="D41" s="72" t="s">
        <v>81</v>
      </c>
      <c r="E41" s="72" t="s">
        <v>82</v>
      </c>
      <c r="G41" s="72" t="s">
        <v>83</v>
      </c>
    </row>
    <row r="42" spans="4:8" s="72" customFormat="1" ht="12.75">
      <c r="D42" s="72" t="s">
        <v>84</v>
      </c>
      <c r="E42" s="72" t="s">
        <v>85</v>
      </c>
      <c r="H42" s="71"/>
    </row>
    <row r="43" s="72" customFormat="1" ht="12.75">
      <c r="H43" s="71"/>
    </row>
    <row r="44" s="72" customFormat="1" ht="12.75">
      <c r="H44" s="71"/>
    </row>
    <row r="45" s="72" customFormat="1" ht="12.75">
      <c r="H45" s="71"/>
    </row>
    <row r="46" s="72" customFormat="1" ht="12.75">
      <c r="H46" s="71"/>
    </row>
    <row r="47" s="72" customFormat="1" ht="12.75">
      <c r="H47" s="71"/>
    </row>
    <row r="48" s="72" customFormat="1" ht="12.75">
      <c r="H48" s="71"/>
    </row>
    <row r="96" spans="1:4" ht="12.75">
      <c r="A96" s="211"/>
      <c r="B96" s="211"/>
      <c r="C96" s="211"/>
      <c r="D96" s="211"/>
    </row>
  </sheetData>
  <sheetProtection password="D9F7" sheet="1" objects="1" scenarios="1"/>
  <mergeCells count="3">
    <mergeCell ref="A96:D96"/>
    <mergeCell ref="N2:O2"/>
    <mergeCell ref="K3:M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2006-09-06T14:35:57Z</cp:lastPrinted>
  <dcterms:created xsi:type="dcterms:W3CDTF">2003-10-18T11:05:50Z</dcterms:created>
  <dcterms:modified xsi:type="dcterms:W3CDTF">2021-03-17T09:04:00Z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